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(Personal)\site TET\pages\ProiectDiploma\"/>
    </mc:Choice>
  </mc:AlternateContent>
  <xr:revisionPtr revIDLastSave="0" documentId="13_ncr:1_{BBBABD82-DE10-44B5-91E0-16066D26A84D}" xr6:coauthVersionLast="41" xr6:coauthVersionMax="41" xr10:uidLastSave="{00000000-0000-0000-0000-000000000000}"/>
  <bookViews>
    <workbookView xWindow="-120" yWindow="-120" windowWidth="29040" windowHeight="15840" tabRatio="890" activeTab="2" xr2:uid="{00000000-000D-0000-FFFF-FFFF00000000}"/>
  </bookViews>
  <sheets>
    <sheet name="03" sheetId="28" r:id="rId1"/>
    <sheet name="04" sheetId="34" r:id="rId2"/>
    <sheet name="05" sheetId="31" r:id="rId3"/>
  </sheets>
  <definedNames>
    <definedName name="_xlnm.Print_Area" localSheetId="0">'03'!$A$1:$K$42</definedName>
    <definedName name="_xlnm.Print_Area" localSheetId="1">'04'!$A$1:$K$42</definedName>
    <definedName name="_xlnm.Print_Area" localSheetId="2">'05'!$A$1:$K$26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34" l="1"/>
  <c r="H50" i="34"/>
  <c r="G50" i="34"/>
  <c r="J49" i="34"/>
  <c r="J50" i="34" s="1"/>
  <c r="I48" i="34"/>
  <c r="H48" i="34"/>
  <c r="G48" i="34"/>
  <c r="J47" i="34"/>
  <c r="J48" i="34" s="1"/>
  <c r="I46" i="34"/>
  <c r="H46" i="34"/>
  <c r="G46" i="34"/>
  <c r="J45" i="34"/>
  <c r="J46" i="34" s="1"/>
  <c r="I44" i="34"/>
  <c r="H44" i="34"/>
  <c r="G44" i="34"/>
  <c r="J43" i="34"/>
  <c r="J44" i="34" s="1"/>
  <c r="I48" i="28"/>
  <c r="H48" i="28"/>
  <c r="G48" i="28"/>
  <c r="J47" i="28"/>
  <c r="J48" i="28" s="1"/>
  <c r="I46" i="28"/>
  <c r="H46" i="28"/>
  <c r="G46" i="28"/>
  <c r="J45" i="28"/>
  <c r="J46" i="28" s="1"/>
  <c r="I42" i="28"/>
  <c r="H42" i="28"/>
  <c r="G42" i="28"/>
  <c r="J41" i="28"/>
  <c r="J42" i="28" s="1"/>
  <c r="I44" i="28"/>
  <c r="H44" i="28"/>
  <c r="G44" i="28"/>
  <c r="J43" i="28"/>
  <c r="J44" i="28" s="1"/>
  <c r="I42" i="34" l="1"/>
  <c r="H42" i="34"/>
  <c r="G42" i="34"/>
  <c r="J41" i="34"/>
  <c r="J42" i="34" s="1"/>
  <c r="I40" i="34"/>
  <c r="H40" i="34"/>
  <c r="G40" i="34"/>
  <c r="J39" i="34"/>
  <c r="I38" i="34"/>
  <c r="H38" i="34"/>
  <c r="G38" i="34"/>
  <c r="J37" i="34"/>
  <c r="I36" i="34"/>
  <c r="H36" i="34"/>
  <c r="G36" i="34"/>
  <c r="J35" i="34"/>
  <c r="I34" i="34"/>
  <c r="H34" i="34"/>
  <c r="G34" i="34"/>
  <c r="J33" i="34"/>
  <c r="J34" i="34" s="1"/>
  <c r="I32" i="34"/>
  <c r="H32" i="34"/>
  <c r="G32" i="34"/>
  <c r="J31" i="34"/>
  <c r="I30" i="34"/>
  <c r="H30" i="34"/>
  <c r="G30" i="34"/>
  <c r="J29" i="34"/>
  <c r="I28" i="34"/>
  <c r="H28" i="34"/>
  <c r="G28" i="34"/>
  <c r="J27" i="34"/>
  <c r="I26" i="34"/>
  <c r="H26" i="34"/>
  <c r="G26" i="34"/>
  <c r="J25" i="34"/>
  <c r="J26" i="34" s="1"/>
  <c r="I24" i="34"/>
  <c r="H24" i="34"/>
  <c r="G24" i="34"/>
  <c r="J23" i="34"/>
  <c r="I22" i="34"/>
  <c r="H22" i="34"/>
  <c r="G22" i="34"/>
  <c r="J21" i="34"/>
  <c r="I20" i="34"/>
  <c r="H20" i="34"/>
  <c r="G20" i="34"/>
  <c r="J19" i="34"/>
  <c r="I18" i="34"/>
  <c r="H18" i="34"/>
  <c r="G18" i="34"/>
  <c r="J17" i="34"/>
  <c r="J18" i="34" s="1"/>
  <c r="I16" i="34"/>
  <c r="H16" i="34"/>
  <c r="G16" i="34"/>
  <c r="J15" i="34"/>
  <c r="I14" i="34"/>
  <c r="H14" i="34"/>
  <c r="G14" i="34"/>
  <c r="J13" i="34"/>
  <c r="I12" i="34"/>
  <c r="H12" i="34"/>
  <c r="G12" i="34"/>
  <c r="J11" i="34"/>
  <c r="I10" i="34"/>
  <c r="H10" i="34"/>
  <c r="G10" i="34"/>
  <c r="J9" i="34"/>
  <c r="J10" i="34" s="1"/>
  <c r="I8" i="34"/>
  <c r="H8" i="34"/>
  <c r="G8" i="34"/>
  <c r="J7" i="34"/>
  <c r="I26" i="31"/>
  <c r="H26" i="31"/>
  <c r="G26" i="31"/>
  <c r="J25" i="31"/>
  <c r="J26" i="31" s="1"/>
  <c r="I24" i="31"/>
  <c r="H24" i="31"/>
  <c r="G24" i="31"/>
  <c r="J23" i="31"/>
  <c r="I22" i="31"/>
  <c r="H22" i="31"/>
  <c r="G22" i="31"/>
  <c r="J21" i="31"/>
  <c r="J22" i="31" s="1"/>
  <c r="I20" i="31"/>
  <c r="H20" i="31"/>
  <c r="G20" i="31"/>
  <c r="J19" i="31"/>
  <c r="I18" i="31"/>
  <c r="G18" i="31"/>
  <c r="J17" i="31"/>
  <c r="J18" i="31" s="1"/>
  <c r="I16" i="31"/>
  <c r="H16" i="31"/>
  <c r="G16" i="31"/>
  <c r="J15" i="31"/>
  <c r="I14" i="31"/>
  <c r="H14" i="31"/>
  <c r="G14" i="31"/>
  <c r="J13" i="31"/>
  <c r="J14" i="31" s="1"/>
  <c r="I12" i="31"/>
  <c r="H12" i="31"/>
  <c r="G12" i="31"/>
  <c r="J11" i="31"/>
  <c r="I10" i="31"/>
  <c r="H10" i="31"/>
  <c r="G10" i="31"/>
  <c r="J9" i="31"/>
  <c r="I8" i="31"/>
  <c r="H8" i="31"/>
  <c r="G8" i="31"/>
  <c r="J7" i="31"/>
  <c r="I40" i="28"/>
  <c r="H40" i="28"/>
  <c r="G40" i="28"/>
  <c r="J39" i="28"/>
  <c r="J40" i="28" s="1"/>
  <c r="I38" i="28"/>
  <c r="H38" i="28"/>
  <c r="G38" i="28"/>
  <c r="J37" i="28"/>
  <c r="I36" i="28"/>
  <c r="H36" i="28"/>
  <c r="G36" i="28"/>
  <c r="J35" i="28"/>
  <c r="I34" i="28"/>
  <c r="H34" i="28"/>
  <c r="G34" i="28"/>
  <c r="J33" i="28"/>
  <c r="J34" i="28" s="1"/>
  <c r="I32" i="28"/>
  <c r="H32" i="28"/>
  <c r="G32" i="28"/>
  <c r="J31" i="28"/>
  <c r="J32" i="28" s="1"/>
  <c r="I30" i="28"/>
  <c r="H30" i="28"/>
  <c r="G30" i="28"/>
  <c r="J29" i="28"/>
  <c r="J30" i="28" s="1"/>
  <c r="I28" i="28"/>
  <c r="H28" i="28"/>
  <c r="G28" i="28"/>
  <c r="J27" i="28"/>
  <c r="I26" i="28"/>
  <c r="H26" i="28"/>
  <c r="G26" i="28"/>
  <c r="J25" i="28"/>
  <c r="J26" i="28" s="1"/>
  <c r="I24" i="28"/>
  <c r="H24" i="28"/>
  <c r="G24" i="28"/>
  <c r="J23" i="28"/>
  <c r="J24" i="28" s="1"/>
  <c r="I22" i="28"/>
  <c r="H22" i="28"/>
  <c r="G22" i="28"/>
  <c r="J21" i="28"/>
  <c r="J22" i="28" s="1"/>
  <c r="I20" i="28"/>
  <c r="H20" i="28"/>
  <c r="G20" i="28"/>
  <c r="J19" i="28"/>
  <c r="I18" i="28"/>
  <c r="H18" i="28"/>
  <c r="G18" i="28"/>
  <c r="J17" i="28"/>
  <c r="J18" i="28" s="1"/>
  <c r="I16" i="28"/>
  <c r="H16" i="28"/>
  <c r="G16" i="28"/>
  <c r="J15" i="28"/>
  <c r="J16" i="28" s="1"/>
  <c r="I14" i="28"/>
  <c r="H14" i="28"/>
  <c r="G14" i="28"/>
  <c r="J13" i="28"/>
  <c r="I12" i="28"/>
  <c r="H12" i="28"/>
  <c r="G12" i="28"/>
  <c r="J11" i="28"/>
  <c r="I10" i="28"/>
  <c r="H10" i="28"/>
  <c r="G10" i="28"/>
  <c r="J9" i="28"/>
  <c r="J10" i="28" s="1"/>
  <c r="I8" i="28"/>
  <c r="H8" i="28"/>
  <c r="G8" i="28"/>
  <c r="J7" i="28"/>
  <c r="K7" i="31" l="1"/>
  <c r="J8" i="31"/>
  <c r="J14" i="34"/>
  <c r="J30" i="34"/>
  <c r="J38" i="34"/>
  <c r="J8" i="34"/>
  <c r="J32" i="34"/>
  <c r="J40" i="34"/>
  <c r="J12" i="34"/>
  <c r="J20" i="34"/>
  <c r="J28" i="34"/>
  <c r="J36" i="34"/>
  <c r="J22" i="34"/>
  <c r="K7" i="34"/>
  <c r="J16" i="34"/>
  <c r="J24" i="34"/>
  <c r="J10" i="31"/>
  <c r="J12" i="31"/>
  <c r="J20" i="31"/>
  <c r="J16" i="31"/>
  <c r="J24" i="31"/>
  <c r="J20" i="28"/>
  <c r="J28" i="28"/>
  <c r="J36" i="28"/>
  <c r="J14" i="28"/>
  <c r="J38" i="28"/>
  <c r="K7" i="28"/>
  <c r="J8" i="28"/>
  <c r="J12" i="28"/>
</calcChain>
</file>

<file path=xl/sharedStrings.xml><?xml version="1.0" encoding="utf-8"?>
<sst xmlns="http://schemas.openxmlformats.org/spreadsheetml/2006/main" count="255" uniqueCount="187">
  <si>
    <t>Universitatea POLITEHNICA din Bucureşti
Facultatea Transporturi
Catedra Telecomenzi şi Electronică în Transporturi</t>
  </si>
  <si>
    <t>Susţinerea examenului de diplomă</t>
  </si>
  <si>
    <t>Nr. crt.</t>
  </si>
  <si>
    <t>Nr. Dosar</t>
  </si>
  <si>
    <t>Promoția</t>
  </si>
  <si>
    <t>Absolvent</t>
  </si>
  <si>
    <t>Titlul temei</t>
  </si>
  <si>
    <t>Îndrumător</t>
  </si>
  <si>
    <t>Media de absolvire</t>
  </si>
  <si>
    <t>Nota cunoştinţe</t>
  </si>
  <si>
    <t>Nota lucrare</t>
  </si>
  <si>
    <t>Media</t>
  </si>
  <si>
    <t xml:space="preserve"> </t>
  </si>
  <si>
    <t>din data de 03 iulie 2017</t>
  </si>
  <si>
    <t>din data de 04 iulie 2017</t>
  </si>
  <si>
    <t>din data de 05 iulie 2017</t>
  </si>
  <si>
    <t>ŢANU P. Ionuţ-Alin</t>
  </si>
  <si>
    <t>46/iulie 2017</t>
  </si>
  <si>
    <t>Managementul plutoanelor de vechicule</t>
  </si>
  <si>
    <t>VOICU M.D. Cosmin-Ionut</t>
  </si>
  <si>
    <t>8/iulie 2017</t>
  </si>
  <si>
    <t>Sisteme de informare a călătorilor în transportul public</t>
  </si>
  <si>
    <t>Ș. l. Dr. Ing. Răzvan-Andrei Gheorghiu</t>
  </si>
  <si>
    <t>STÎNGĂ F. Anne-Marie</t>
  </si>
  <si>
    <t>37/iulie 2017</t>
  </si>
  <si>
    <t>DIACONESCU V.F. Ioana-Diana</t>
  </si>
  <si>
    <t>Sistem de management al tunelurilor rutiere</t>
  </si>
  <si>
    <t>32/iulie 2017</t>
  </si>
  <si>
    <t>ALEXANDRU Gh. Georgian-Alin</t>
  </si>
  <si>
    <t>16/iulie 2017</t>
  </si>
  <si>
    <t>Sistem de monitorizare a traficului interuban</t>
  </si>
  <si>
    <t>Sistem de monitorizare video cu aplicabilitate în transportul aerian</t>
  </si>
  <si>
    <t>NEDELCU V. Răzvan-Valeriu</t>
  </si>
  <si>
    <t>3/luni 2017</t>
  </si>
  <si>
    <t>Sistem pentru monitorizarea parametrilor meteo într-un aeroport</t>
  </si>
  <si>
    <t>VITĂNESCU Şt. Mircea-George</t>
  </si>
  <si>
    <t>4/luni 2017</t>
  </si>
  <si>
    <t>Sistem pentru monitorizarea balizelor luminoase</t>
  </si>
  <si>
    <t>CRISTUREAN E.D. Răzvan-Ionuţ</t>
  </si>
  <si>
    <t>5/iulie 2017</t>
  </si>
  <si>
    <t>Sistem pentru comanda automată a iluminatului public pe drumuri publice</t>
  </si>
  <si>
    <t>Conf. Dr. Ing. Ilona-Mădălina Costea</t>
  </si>
  <si>
    <t>Ș. l. Dr. Ing. Luigi Gabriel Obreja</t>
  </si>
  <si>
    <t>TURCITU B.A. Mircea-Cătălin</t>
  </si>
  <si>
    <t>27/iulie 2017</t>
  </si>
  <si>
    <t>Sistem automat pentru accesul călătorilor</t>
  </si>
  <si>
    <t>Conf. Dr. Ing. Ec. Florin Codruț Nemțanu</t>
  </si>
  <si>
    <t>IANCU I. Gina</t>
  </si>
  <si>
    <t>34/iulie 2017</t>
  </si>
  <si>
    <t>Sistem inteligent de management al parcărilor pentru tiruri</t>
  </si>
  <si>
    <t>DOROFTEI T.D. Ovidiu-Remus</t>
  </si>
  <si>
    <t>13/iulie 2017</t>
  </si>
  <si>
    <t>Sistem de management al urgențelor</t>
  </si>
  <si>
    <t>CHIVA I.G. Ionuţ-Cosmin</t>
  </si>
  <si>
    <t>29/iulie 2017</t>
  </si>
  <si>
    <t>Managementul informațiilor de trafic bazat pe infrasctructură de comunicații wireless și senzori flotanți</t>
  </si>
  <si>
    <t>Conf. Dr. Ing. Marius Minea</t>
  </si>
  <si>
    <t>ALECU D. Dan-Alexandru</t>
  </si>
  <si>
    <t>31/iulie 2017</t>
  </si>
  <si>
    <t>Eficiență energetică în sistemele de iluminat</t>
  </si>
  <si>
    <t>RADU I. Mihai-Adrian</t>
  </si>
  <si>
    <t>30/iulie 2017</t>
  </si>
  <si>
    <t>Sisteme și soluții de numărare automată a vehiculelor rutiere</t>
  </si>
  <si>
    <t>Ș. l. Dr. Ing. Valentin Alexandru Stan</t>
  </si>
  <si>
    <t>NICOLAE S. Ioan-Dan</t>
  </si>
  <si>
    <t>33/iulie 2017</t>
  </si>
  <si>
    <t>Radare de viteză pentru informarea participanților la trafic</t>
  </si>
  <si>
    <t>POPESCU Şt. Alexandru-George</t>
  </si>
  <si>
    <t>40/iulie 2017</t>
  </si>
  <si>
    <t>Probleme și soluții de securitate pentru VANET</t>
  </si>
  <si>
    <t>HÂRLEA P.D. Dan-Alexandru</t>
  </si>
  <si>
    <t>42/iulie 2017</t>
  </si>
  <si>
    <t>Sistem de conducere telecomandată a unui automobil</t>
  </si>
  <si>
    <t>ŢIGĂU N. Răzvan-Ionuţ</t>
  </si>
  <si>
    <t>44/iulie 2017</t>
  </si>
  <si>
    <t>Sisteme de comunicații în vehicul</t>
  </si>
  <si>
    <t>PREDA I.A. Alina-Mădălina</t>
  </si>
  <si>
    <t>45/iulie 2017</t>
  </si>
  <si>
    <t>Sisteme de asistență în vehicul</t>
  </si>
  <si>
    <t>BUGA I. Alexandru-Daniel</t>
  </si>
  <si>
    <t>52/iulie 2017</t>
  </si>
  <si>
    <t>Sistem inteligent pentru managementul parcărilor auto</t>
  </si>
  <si>
    <t>SANDU M. Cristian</t>
  </si>
  <si>
    <t>53/iulie 2017</t>
  </si>
  <si>
    <t>Sistem de monitorizare al vehiculului cu suport GIS</t>
  </si>
  <si>
    <t>Conf. Dr Ing. Ilona-Mădălina Costea</t>
  </si>
  <si>
    <t>BADIU C. Maria-Alexandra</t>
  </si>
  <si>
    <t>Sistem de monitorizare și inspecție avansată utilizând platforme aeriene</t>
  </si>
  <si>
    <t>6/iulie 2017</t>
  </si>
  <si>
    <t>COMAN N. Nicoleta-Macrina</t>
  </si>
  <si>
    <t>21/iulie 2017</t>
  </si>
  <si>
    <t>Sisteme de ghidare automată la aterizare</t>
  </si>
  <si>
    <t>MOCANU E. Oana-Maria</t>
  </si>
  <si>
    <t>20/iulie 2017</t>
  </si>
  <si>
    <t>Sistem de asistență pentru adaptarea optimă a vitezei vehiculului în funcție de ciclul de verde al unui semafor</t>
  </si>
  <si>
    <t>BRAŞOVEANU L. Bianca-Florenţa</t>
  </si>
  <si>
    <t>15/iulie 2017</t>
  </si>
  <si>
    <t>Sistem de numărare a pasagerilor</t>
  </si>
  <si>
    <t>As. Dr. Ing. Valentin Iordache</t>
  </si>
  <si>
    <t>ŢIULETE Gh. George-Bogdan</t>
  </si>
  <si>
    <t>35/iulie 2017</t>
  </si>
  <si>
    <t>Sistem de monitorizare cu aplicabilitate în transportul multimodal</t>
  </si>
  <si>
    <t>NIŢU V. Marius-Cristinel</t>
  </si>
  <si>
    <t>12/iulie 2017</t>
  </si>
  <si>
    <t>Sistem de monitorizare a transportului feroviar bazat pe UAV-uri</t>
  </si>
  <si>
    <t>MEDIAN A. Emil-Constantin</t>
  </si>
  <si>
    <t>7/iulie 2017</t>
  </si>
  <si>
    <t>Sisteme de conducere autonomă</t>
  </si>
  <si>
    <t>AVRAM N.G. Bogdan</t>
  </si>
  <si>
    <t>2/iulie 2017</t>
  </si>
  <si>
    <t>Sisteme de siguranță pentru tuneluri de cale ferată</t>
  </si>
  <si>
    <t>IVĂNESCU D. Dan-Mihai</t>
  </si>
  <si>
    <t>17/iulie 2017</t>
  </si>
  <si>
    <t>Sistem de monitorizare pentru creșterea siguranței și securității în stațiile de metrou</t>
  </si>
  <si>
    <t xml:space="preserve">BIGICĂ C. Flaviu-Cosmin
</t>
  </si>
  <si>
    <t>10/iulie 2017</t>
  </si>
  <si>
    <t>Sisteme moderne de dirijare și monitorizare a intersecțiilor rutiere</t>
  </si>
  <si>
    <t>IONESCU C. Constantin-Robert</t>
  </si>
  <si>
    <t>Sistem monitorizare cu aplicabilitate în transportul rutier de marfă</t>
  </si>
  <si>
    <t>39/iulie 2017</t>
  </si>
  <si>
    <t>DRĂGUŞANU C. Bogdana-Ioana</t>
  </si>
  <si>
    <t>11/iulie 2017</t>
  </si>
  <si>
    <t>Tehnologii pentru controlul prezenței, identității, integrității și a vitezei vehiculelor feroviare</t>
  </si>
  <si>
    <t>VASILE A. Florina-Elena</t>
  </si>
  <si>
    <t>1/iulie 2017</t>
  </si>
  <si>
    <t>Studiu asupra sistemelor de management al parcărilor</t>
  </si>
  <si>
    <t>CIOBANU M. Irina-Maria</t>
  </si>
  <si>
    <t>9/iulie 2017</t>
  </si>
  <si>
    <t>Managementul energiei electrice la bordul aeronavelor</t>
  </si>
  <si>
    <t>MUHAMMAD M. Francesca-Cătălina</t>
  </si>
  <si>
    <t>18/iulie 2017</t>
  </si>
  <si>
    <t>Monitorizarea vagoanelor pe calea ferată utilizând identificarea prin radiofrecvență</t>
  </si>
  <si>
    <t>Ș. l. Dr. Ing. Claudia Maria Surugiu</t>
  </si>
  <si>
    <t>NĂSULEA G. Anca-Ştefania</t>
  </si>
  <si>
    <t>19/iulie 2017</t>
  </si>
  <si>
    <t>Optimizarea traficului în intersecții</t>
  </si>
  <si>
    <t>PALADE M. Codruţa-Mihaela</t>
  </si>
  <si>
    <t>22/iulie 2017</t>
  </si>
  <si>
    <t>Sistem inteligent pentru măsurarea traficului de persoane în transportul public</t>
  </si>
  <si>
    <t>BRAN Gh.C. Cătălina-Alexandra</t>
  </si>
  <si>
    <t>23/iulie 2017</t>
  </si>
  <si>
    <t>Studiu asupra sistemelor de dispecerizare, control și monitorizare</t>
  </si>
  <si>
    <t>BUGHEANU C. Mihai-Marian</t>
  </si>
  <si>
    <t>26/iulie 2017</t>
  </si>
  <si>
    <t>Sisteme de informare la bordul vehiculelor</t>
  </si>
  <si>
    <t>BACIU V.V. Adrian-Florin</t>
  </si>
  <si>
    <t>28/iulie 2017</t>
  </si>
  <si>
    <t>Sisteme de achiziții de date la bordul vehiculului</t>
  </si>
  <si>
    <t>DOROBANŢU I. Lucian-Mihai</t>
  </si>
  <si>
    <t>48/iulie 2017</t>
  </si>
  <si>
    <t>Sisteme automate pentru parcări</t>
  </si>
  <si>
    <t>SOARE I. George-Gabriel</t>
  </si>
  <si>
    <t>49/iulie 2017</t>
  </si>
  <si>
    <t>Sisteme de cântărire a vehiculelor în mișcare</t>
  </si>
  <si>
    <t>STANCIU Z. Andreea</t>
  </si>
  <si>
    <t>14/iulie 2017</t>
  </si>
  <si>
    <t>Analiza sistemelor de prelucrare a informațiilor în sistemul de transport</t>
  </si>
  <si>
    <t>41/iulie 2017</t>
  </si>
  <si>
    <t>Sistem de alertare în caz de accident</t>
  </si>
  <si>
    <t>ROȘU B. George-Gabriel</t>
  </si>
  <si>
    <t>GHEORGHE M. Fănel- Alin</t>
  </si>
  <si>
    <t>24/iulie 2017</t>
  </si>
  <si>
    <t>Sisteme automate de management al parcărilor</t>
  </si>
  <si>
    <t>BEŞIR T. Levent</t>
  </si>
  <si>
    <t>25/iulie 2017</t>
  </si>
  <si>
    <t>Sisteme de informare asupra condițiilor meteorologice</t>
  </si>
  <si>
    <t>As. Dr. Ing. Mihai-Cosmin Niculescu</t>
  </si>
  <si>
    <t>PANĂ V. Cătălin-Mihai</t>
  </si>
  <si>
    <t>36/iulie 2017</t>
  </si>
  <si>
    <t>Sistem de monitorizare a parametrilor unui vehicul</t>
  </si>
  <si>
    <t>Ș. l. Dr. Ing. Angel Ciprian Cormoș</t>
  </si>
  <si>
    <t>38/iulie 2017</t>
  </si>
  <si>
    <t>AFANASE M.C. Alexandru (STAN)</t>
  </si>
  <si>
    <t>Detecția automată a deraierii trenurilor pe calea ferată</t>
  </si>
  <si>
    <t>BOGDAN J. Ionuţ-Georgian</t>
  </si>
  <si>
    <t>43/iulie 2017</t>
  </si>
  <si>
    <t>CRISTEA I. Ilie-Gabriel</t>
  </si>
  <si>
    <t>47/iulie 2017</t>
  </si>
  <si>
    <t>Studiu asupra sistemului de faruri adaptive</t>
  </si>
  <si>
    <t>Managementul parcărilor sistem de parcare inteligentă cu prelucrare de imagini</t>
  </si>
  <si>
    <t>STOCHIOIU C. Andrei</t>
  </si>
  <si>
    <t>50/iulie 2017</t>
  </si>
  <si>
    <t>Sistem automat de control al alimentării cu azot lichid a unui sistem de detectori cu Ge hiperpur</t>
  </si>
  <si>
    <t>51/iulie 2017</t>
  </si>
  <si>
    <t>ZSARCA F.A. George-Florin</t>
  </si>
  <si>
    <t>Sistem de monitorizare a traficului rutier</t>
  </si>
  <si>
    <t>(cinci)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</si>
</sst>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 Unicode MS"/>
      <family val="2"/>
    </font>
    <font>
      <sz val="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59"/>
      </right>
      <top style="hair">
        <color indexed="59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6" fillId="0" borderId="19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opLeftCell="A28" zoomScaleNormal="100" workbookViewId="0">
      <selection activeCell="L35" sqref="L35"/>
    </sheetView>
  </sheetViews>
  <sheetFormatPr defaultRowHeight="12.75"/>
  <cols>
    <col min="1" max="1" width="5.7109375" customWidth="1"/>
    <col min="2" max="2" width="7.42578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12.85546875" style="5" customWidth="1"/>
    <col min="8" max="8" width="9.140625" style="5"/>
    <col min="9" max="9" width="10.28515625" style="5" customWidth="1"/>
    <col min="10" max="10" width="9" style="5" customWidth="1"/>
    <col min="11" max="11" width="0" hidden="1" customWidth="1"/>
  </cols>
  <sheetData>
    <row r="1" spans="1:11" ht="12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47.25" customHeigh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4.25" customHeight="1">
      <c r="B3" s="1"/>
      <c r="C3" s="1"/>
      <c r="D3" s="1"/>
      <c r="E3" s="1"/>
      <c r="F3" s="1"/>
      <c r="G3" s="1"/>
      <c r="H3" s="1"/>
      <c r="I3" s="1"/>
      <c r="J3" s="1"/>
    </row>
    <row r="4" spans="1:11" ht="18.75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B5" s="33" t="s">
        <v>13</v>
      </c>
      <c r="C5" s="33"/>
      <c r="D5" s="33"/>
      <c r="E5" s="33"/>
      <c r="F5" s="33"/>
      <c r="G5" s="33"/>
      <c r="H5" s="33"/>
      <c r="I5" s="33"/>
      <c r="J5" s="33"/>
      <c r="K5" s="2"/>
    </row>
    <row r="6" spans="1:11" ht="25.5" customHeight="1" thickBot="1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</row>
    <row r="7" spans="1:11" ht="15.75" customHeight="1">
      <c r="A7" s="34">
        <v>1</v>
      </c>
      <c r="B7" s="24" t="s">
        <v>17</v>
      </c>
      <c r="C7" s="24">
        <v>2017</v>
      </c>
      <c r="D7" s="26" t="s">
        <v>16</v>
      </c>
      <c r="E7" s="28" t="s">
        <v>18</v>
      </c>
      <c r="F7" s="28" t="s">
        <v>22</v>
      </c>
      <c r="G7" s="12">
        <v>6.86</v>
      </c>
      <c r="H7" s="16">
        <v>6.5</v>
      </c>
      <c r="I7" s="10">
        <v>7</v>
      </c>
      <c r="J7" s="11">
        <f t="shared" ref="J7" si="0">IF(I7="-","-",TRUNC((H7+I7)/2,2))</f>
        <v>6.75</v>
      </c>
      <c r="K7" s="6">
        <f>IF(J7="-","-",(I7+J7)/2)</f>
        <v>6.875</v>
      </c>
    </row>
    <row r="8" spans="1:11" ht="15.75" customHeight="1">
      <c r="A8" s="22"/>
      <c r="B8" s="24"/>
      <c r="C8" s="24"/>
      <c r="D8" s="30"/>
      <c r="E8" s="28"/>
      <c r="F8" s="28"/>
      <c r="G8" s="13" t="str">
        <f t="shared" ref="G8:J8" si="1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>(şase 86%)</v>
      </c>
      <c r="H8" s="15" t="str">
        <f t="shared" si="1"/>
        <v>(şase 50%)</v>
      </c>
      <c r="I8" s="13" t="str">
        <f t="shared" si="1"/>
        <v>(şapte)</v>
      </c>
      <c r="J8" s="14" t="str">
        <f t="shared" si="1"/>
        <v>(şase 75%)</v>
      </c>
    </row>
    <row r="9" spans="1:11" ht="15.75" customHeight="1">
      <c r="A9" s="22">
        <v>2</v>
      </c>
      <c r="B9" s="24" t="s">
        <v>20</v>
      </c>
      <c r="C9" s="24">
        <v>2017</v>
      </c>
      <c r="D9" s="26" t="s">
        <v>19</v>
      </c>
      <c r="E9" s="28" t="s">
        <v>21</v>
      </c>
      <c r="F9" s="28" t="s">
        <v>166</v>
      </c>
      <c r="G9" s="12">
        <v>8.48</v>
      </c>
      <c r="H9" s="16">
        <v>8.6</v>
      </c>
      <c r="I9" s="10">
        <v>9.4</v>
      </c>
      <c r="J9" s="11">
        <f t="shared" ref="J9" si="2">IF(I9="-","-",TRUNC((H9+I9)/2,2))</f>
        <v>9</v>
      </c>
    </row>
    <row r="10" spans="1:11" ht="15.75" customHeight="1">
      <c r="A10" s="22"/>
      <c r="B10" s="24"/>
      <c r="C10" s="24"/>
      <c r="D10" s="30"/>
      <c r="E10" s="28"/>
      <c r="F10" s="28"/>
      <c r="G10" s="13" t="str">
        <f t="shared" ref="G10:J10" si="3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>(opt 48%)</v>
      </c>
      <c r="H10" s="15" t="str">
        <f t="shared" si="3"/>
        <v>(opt 60%)</v>
      </c>
      <c r="I10" s="13" t="str">
        <f t="shared" si="3"/>
        <v>(nouă 40%)</v>
      </c>
      <c r="J10" s="14" t="str">
        <f t="shared" si="3"/>
        <v>(nouă)</v>
      </c>
    </row>
    <row r="11" spans="1:11" ht="15.75" customHeight="1">
      <c r="A11" s="22">
        <v>3</v>
      </c>
      <c r="B11" s="24" t="s">
        <v>24</v>
      </c>
      <c r="C11" s="24">
        <v>2017</v>
      </c>
      <c r="D11" s="26" t="s">
        <v>23</v>
      </c>
      <c r="E11" s="28" t="s">
        <v>31</v>
      </c>
      <c r="F11" s="28" t="s">
        <v>41</v>
      </c>
      <c r="G11" s="12">
        <v>7.34</v>
      </c>
      <c r="H11" s="16">
        <v>7</v>
      </c>
      <c r="I11" s="10">
        <v>9</v>
      </c>
      <c r="J11" s="11">
        <f t="shared" ref="J11" si="4">IF(I11="-","-",TRUNC((H11+I11)/2,2))</f>
        <v>8</v>
      </c>
    </row>
    <row r="12" spans="1:11" ht="15.75" customHeight="1">
      <c r="A12" s="22"/>
      <c r="B12" s="24"/>
      <c r="C12" s="24"/>
      <c r="D12" s="30"/>
      <c r="E12" s="28"/>
      <c r="F12" s="28"/>
      <c r="G12" s="13" t="str">
        <f t="shared" ref="G12:J12" si="5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>(şapte 34%)</v>
      </c>
      <c r="H12" s="15" t="str">
        <f t="shared" si="5"/>
        <v>(şapte)</v>
      </c>
      <c r="I12" s="13" t="str">
        <f t="shared" si="5"/>
        <v>(nouă)</v>
      </c>
      <c r="J12" s="14" t="str">
        <f t="shared" si="5"/>
        <v>(opt)</v>
      </c>
    </row>
    <row r="13" spans="1:11" ht="15.75" customHeight="1">
      <c r="A13" s="22">
        <v>4</v>
      </c>
      <c r="B13" s="24" t="s">
        <v>27</v>
      </c>
      <c r="C13" s="24">
        <v>2017</v>
      </c>
      <c r="D13" s="26" t="s">
        <v>25</v>
      </c>
      <c r="E13" s="28" t="s">
        <v>26</v>
      </c>
      <c r="F13" s="28" t="s">
        <v>41</v>
      </c>
      <c r="G13" s="12">
        <v>9.39</v>
      </c>
      <c r="H13" s="16">
        <v>10</v>
      </c>
      <c r="I13" s="10">
        <v>10</v>
      </c>
      <c r="J13" s="11">
        <f t="shared" ref="J13" si="6">IF(I13="-","-",TRUNC((H13+I13)/2,2))</f>
        <v>10</v>
      </c>
    </row>
    <row r="14" spans="1:11" ht="15.75" customHeight="1">
      <c r="A14" s="22"/>
      <c r="B14" s="24"/>
      <c r="C14" s="24"/>
      <c r="D14" s="30"/>
      <c r="E14" s="28"/>
      <c r="F14" s="28"/>
      <c r="G14" s="13" t="str">
        <f t="shared" ref="G14:J14" si="7">IF(G13&lt;&gt;"-",CONCATENATE("(",IF(G13=10,"zece",IF(ROUNDDOWN(G13,0)=9,"nouă",IF(ROUNDDOWN(G13,0)=8,"opt",IF(ROUNDDOWN(G13,0)=7,"şapte",IF(ROUNDDOWN(G13,0)=6,"şase"))))),IF(G13-ROUNDDOWN(G13,0)=0,""," "),IF(((ROUND(G13-ROUNDDOWN(G13,0),2))*100)=0,"",(ROUND(G13-ROUNDDOWN(G13,0),2))*100),IF(G13-ROUNDDOWN(G13,0)=0,"","%"),")"),"")</f>
        <v>(nouă 39%)</v>
      </c>
      <c r="H14" s="15" t="str">
        <f t="shared" si="7"/>
        <v>(zece)</v>
      </c>
      <c r="I14" s="13" t="str">
        <f t="shared" si="7"/>
        <v>(zece)</v>
      </c>
      <c r="J14" s="14" t="str">
        <f t="shared" si="7"/>
        <v>(zece)</v>
      </c>
    </row>
    <row r="15" spans="1:11" ht="15.75" customHeight="1">
      <c r="A15" s="22">
        <v>5</v>
      </c>
      <c r="B15" s="24" t="s">
        <v>29</v>
      </c>
      <c r="C15" s="24">
        <v>2017</v>
      </c>
      <c r="D15" s="26" t="s">
        <v>28</v>
      </c>
      <c r="E15" s="28" t="s">
        <v>30</v>
      </c>
      <c r="F15" s="28" t="s">
        <v>41</v>
      </c>
      <c r="G15" s="12">
        <v>6.74</v>
      </c>
      <c r="H15" s="16">
        <v>6</v>
      </c>
      <c r="I15" s="10">
        <v>8</v>
      </c>
      <c r="J15" s="11">
        <f t="shared" ref="J15" si="8">IF(I15="-","-",TRUNC((H15+I15)/2,2))</f>
        <v>7</v>
      </c>
    </row>
    <row r="16" spans="1:11" ht="15.75" customHeight="1">
      <c r="A16" s="22"/>
      <c r="B16" s="24"/>
      <c r="C16" s="24"/>
      <c r="D16" s="30"/>
      <c r="E16" s="28"/>
      <c r="F16" s="28"/>
      <c r="G16" s="13" t="str">
        <f t="shared" ref="G16:J16" si="9">IF(G15&lt;&gt;"-",CONCATENATE("(",IF(G15=10,"zece",IF(ROUNDDOWN(G15,0)=9,"nouă",IF(ROUNDDOWN(G15,0)=8,"opt",IF(ROUNDDOWN(G15,0)=7,"şapte",IF(ROUNDDOWN(G15,0)=6,"şase"))))),IF(G15-ROUNDDOWN(G15,0)=0,""," "),IF(((ROUND(G15-ROUNDDOWN(G15,0),2))*100)=0,"",(ROUND(G15-ROUNDDOWN(G15,0),2))*100),IF(G15-ROUNDDOWN(G15,0)=0,"","%"),")"),"")</f>
        <v>(şase 74%)</v>
      </c>
      <c r="H16" s="15" t="str">
        <f t="shared" si="9"/>
        <v>(şase)</v>
      </c>
      <c r="I16" s="13" t="str">
        <f t="shared" si="9"/>
        <v>(opt)</v>
      </c>
      <c r="J16" s="14" t="str">
        <f t="shared" si="9"/>
        <v>(şapte)</v>
      </c>
    </row>
    <row r="17" spans="1:12" ht="15.75" customHeight="1">
      <c r="A17" s="22">
        <v>6</v>
      </c>
      <c r="B17" s="24" t="s">
        <v>33</v>
      </c>
      <c r="C17" s="24">
        <v>2017</v>
      </c>
      <c r="D17" s="26" t="s">
        <v>32</v>
      </c>
      <c r="E17" s="28" t="s">
        <v>34</v>
      </c>
      <c r="F17" s="28" t="s">
        <v>42</v>
      </c>
      <c r="G17" s="12">
        <v>6.66</v>
      </c>
      <c r="H17" s="16">
        <v>6</v>
      </c>
      <c r="I17" s="10">
        <v>8</v>
      </c>
      <c r="J17" s="11">
        <f t="shared" ref="J17" si="10">IF(I17="-","-",TRUNC((H17+I17)/2,2))</f>
        <v>7</v>
      </c>
    </row>
    <row r="18" spans="1:12" ht="15.75" customHeight="1">
      <c r="A18" s="22"/>
      <c r="B18" s="24"/>
      <c r="C18" s="24"/>
      <c r="D18" s="30"/>
      <c r="E18" s="28"/>
      <c r="F18" s="28"/>
      <c r="G18" s="13" t="str">
        <f t="shared" ref="G18:J18" si="11">IF(G17&lt;&gt;"-",CONCATENATE("(",IF(G17=10,"zece",IF(ROUNDDOWN(G17,0)=9,"nouă",IF(ROUNDDOWN(G17,0)=8,"opt",IF(ROUNDDOWN(G17,0)=7,"şapte",IF(ROUNDDOWN(G17,0)=6,"şase"))))),IF(G17-ROUNDDOWN(G17,0)=0,""," "),IF(((ROUND(G17-ROUNDDOWN(G17,0),2))*100)=0,"",(ROUND(G17-ROUNDDOWN(G17,0),2))*100),IF(G17-ROUNDDOWN(G17,0)=0,"","%"),")"),"")</f>
        <v>(şase 66%)</v>
      </c>
      <c r="H18" s="15" t="str">
        <f t="shared" si="11"/>
        <v>(şase)</v>
      </c>
      <c r="I18" s="13" t="str">
        <f t="shared" si="11"/>
        <v>(opt)</v>
      </c>
      <c r="J18" s="14" t="str">
        <f t="shared" si="11"/>
        <v>(şapte)</v>
      </c>
      <c r="L18" t="s">
        <v>12</v>
      </c>
    </row>
    <row r="19" spans="1:12" ht="15.75" customHeight="1">
      <c r="A19" s="22">
        <v>7</v>
      </c>
      <c r="B19" s="24" t="s">
        <v>36</v>
      </c>
      <c r="C19" s="24">
        <v>2017</v>
      </c>
      <c r="D19" s="26" t="s">
        <v>35</v>
      </c>
      <c r="E19" s="28" t="s">
        <v>37</v>
      </c>
      <c r="F19" s="28" t="s">
        <v>42</v>
      </c>
      <c r="G19" s="12">
        <v>8.43</v>
      </c>
      <c r="H19" s="16">
        <v>9.1999999999999993</v>
      </c>
      <c r="I19" s="10">
        <v>10</v>
      </c>
      <c r="J19" s="11">
        <f t="shared" ref="J19" si="12">IF(I19="-","-",TRUNC((H19+I19)/2,2))</f>
        <v>9.6</v>
      </c>
      <c r="L19" s="3"/>
    </row>
    <row r="20" spans="1:12" ht="15.75" customHeight="1">
      <c r="A20" s="22"/>
      <c r="B20" s="24"/>
      <c r="C20" s="24"/>
      <c r="D20" s="30"/>
      <c r="E20" s="28"/>
      <c r="F20" s="28"/>
      <c r="G20" s="13" t="str">
        <f t="shared" ref="G20:J20" si="13">IF(G19&lt;&gt;"-",CONCATENATE("(",IF(G19=10,"zece",IF(ROUNDDOWN(G19,0)=9,"nouă",IF(ROUNDDOWN(G19,0)=8,"opt",IF(ROUNDDOWN(G19,0)=7,"şapte",IF(ROUNDDOWN(G19,0)=6,"şase"))))),IF(G19-ROUNDDOWN(G19,0)=0,""," "),IF(((ROUND(G19-ROUNDDOWN(G19,0),2))*100)=0,"",(ROUND(G19-ROUNDDOWN(G19,0),2))*100),IF(G19-ROUNDDOWN(G19,0)=0,"","%"),")"),"")</f>
        <v>(opt 43%)</v>
      </c>
      <c r="H20" s="15" t="str">
        <f t="shared" si="13"/>
        <v>(nouă 20%)</v>
      </c>
      <c r="I20" s="13" t="str">
        <f t="shared" si="13"/>
        <v>(zece)</v>
      </c>
      <c r="J20" s="14" t="str">
        <f t="shared" si="13"/>
        <v>(nouă 60%)</v>
      </c>
    </row>
    <row r="21" spans="1:12" ht="15.75" customHeight="1">
      <c r="A21" s="22">
        <v>8</v>
      </c>
      <c r="B21" s="24" t="s">
        <v>39</v>
      </c>
      <c r="C21" s="24">
        <v>2017</v>
      </c>
      <c r="D21" s="26" t="s">
        <v>38</v>
      </c>
      <c r="E21" s="28" t="s">
        <v>40</v>
      </c>
      <c r="F21" s="28" t="s">
        <v>42</v>
      </c>
      <c r="G21" s="12">
        <v>6.42</v>
      </c>
      <c r="H21" s="16">
        <v>6</v>
      </c>
      <c r="I21" s="10">
        <v>6.8</v>
      </c>
      <c r="J21" s="11">
        <f t="shared" ref="J21" si="14">IF(I21="-","-",TRUNC((H21+I21)/2,2))</f>
        <v>6.4</v>
      </c>
    </row>
    <row r="22" spans="1:12" ht="15.75" customHeight="1">
      <c r="A22" s="22"/>
      <c r="B22" s="24"/>
      <c r="C22" s="24"/>
      <c r="D22" s="30"/>
      <c r="E22" s="28"/>
      <c r="F22" s="28"/>
      <c r="G22" s="13" t="str">
        <f t="shared" ref="G22:J22" si="15">IF(G21&lt;&gt;"-",CONCATENATE("(",IF(G21=10,"zece",IF(ROUNDDOWN(G21,0)=9,"nouă",IF(ROUNDDOWN(G21,0)=8,"opt",IF(ROUNDDOWN(G21,0)=7,"şapte",IF(ROUNDDOWN(G21,0)=6,"şase"))))),IF(G21-ROUNDDOWN(G21,0)=0,""," "),IF(((ROUND(G21-ROUNDDOWN(G21,0),2))*100)=0,"",(ROUND(G21-ROUNDDOWN(G21,0),2))*100),IF(G21-ROUNDDOWN(G21,0)=0,"","%"),")"),"")</f>
        <v>(şase 42%)</v>
      </c>
      <c r="H22" s="15" t="str">
        <f t="shared" si="15"/>
        <v>(şase)</v>
      </c>
      <c r="I22" s="13" t="str">
        <f t="shared" si="15"/>
        <v>(şase 80%)</v>
      </c>
      <c r="J22" s="14" t="str">
        <f t="shared" si="15"/>
        <v>(şase 40%)</v>
      </c>
    </row>
    <row r="23" spans="1:12" ht="15.75" customHeight="1">
      <c r="A23" s="22">
        <v>9</v>
      </c>
      <c r="B23" s="24" t="s">
        <v>44</v>
      </c>
      <c r="C23" s="24">
        <v>2017</v>
      </c>
      <c r="D23" s="26" t="s">
        <v>43</v>
      </c>
      <c r="E23" s="28" t="s">
        <v>45</v>
      </c>
      <c r="F23" s="28" t="s">
        <v>46</v>
      </c>
      <c r="G23" s="12">
        <v>7.35</v>
      </c>
      <c r="H23" s="16">
        <v>8</v>
      </c>
      <c r="I23" s="10">
        <v>9</v>
      </c>
      <c r="J23" s="11">
        <f t="shared" ref="J23" si="16">IF(I23="-","-",TRUNC((H23+I23)/2,2))</f>
        <v>8.5</v>
      </c>
      <c r="L23" s="3"/>
    </row>
    <row r="24" spans="1:12" ht="15.75" customHeight="1">
      <c r="A24" s="22"/>
      <c r="B24" s="24"/>
      <c r="C24" s="24"/>
      <c r="D24" s="30"/>
      <c r="E24" s="28"/>
      <c r="F24" s="28"/>
      <c r="G24" s="13" t="str">
        <f t="shared" ref="G24:J24" si="17">IF(G23&lt;&gt;"-",CONCATENATE("(",IF(G23=10,"zece",IF(ROUNDDOWN(G23,0)=9,"nouă",IF(ROUNDDOWN(G23,0)=8,"opt",IF(ROUNDDOWN(G23,0)=7,"şapte",IF(ROUNDDOWN(G23,0)=6,"şase"))))),IF(G23-ROUNDDOWN(G23,0)=0,""," "),IF(((ROUND(G23-ROUNDDOWN(G23,0),2))*100)=0,"",(ROUND(G23-ROUNDDOWN(G23,0),2))*100),IF(G23-ROUNDDOWN(G23,0)=0,"","%"),")"),"")</f>
        <v>(şapte 35%)</v>
      </c>
      <c r="H24" s="15" t="str">
        <f t="shared" si="17"/>
        <v>(opt)</v>
      </c>
      <c r="I24" s="13" t="str">
        <f t="shared" si="17"/>
        <v>(nouă)</v>
      </c>
      <c r="J24" s="14" t="str">
        <f t="shared" si="17"/>
        <v>(opt 50%)</v>
      </c>
    </row>
    <row r="25" spans="1:12" ht="15.75" customHeight="1">
      <c r="A25" s="22">
        <v>10</v>
      </c>
      <c r="B25" s="24" t="s">
        <v>48</v>
      </c>
      <c r="C25" s="24">
        <v>2017</v>
      </c>
      <c r="D25" s="26" t="s">
        <v>47</v>
      </c>
      <c r="E25" s="28" t="s">
        <v>49</v>
      </c>
      <c r="F25" s="28" t="s">
        <v>41</v>
      </c>
      <c r="G25" s="12">
        <v>8.0399999999999991</v>
      </c>
      <c r="H25" s="16">
        <v>8</v>
      </c>
      <c r="I25" s="10">
        <v>8.5</v>
      </c>
      <c r="J25" s="11">
        <f t="shared" ref="J25" si="18">IF(I25="-","-",TRUNC((H25+I25)/2,2))</f>
        <v>8.25</v>
      </c>
      <c r="L25" s="3"/>
    </row>
    <row r="26" spans="1:12" ht="15.75" customHeight="1">
      <c r="A26" s="22"/>
      <c r="B26" s="24"/>
      <c r="C26" s="24"/>
      <c r="D26" s="30"/>
      <c r="E26" s="28"/>
      <c r="F26" s="28"/>
      <c r="G26" s="13" t="str">
        <f t="shared" ref="G26:J26" si="19">IF(G25&lt;&gt;"-",CONCATENATE("(",IF(G25=10,"zece",IF(ROUNDDOWN(G25,0)=9,"nouă",IF(ROUNDDOWN(G25,0)=8,"opt",IF(ROUNDDOWN(G25,0)=7,"şapte",IF(ROUNDDOWN(G25,0)=6,"şase"))))),IF(G25-ROUNDDOWN(G25,0)=0,""," "),IF(((ROUND(G25-ROUNDDOWN(G25,0),2))*100)=0,"",(ROUND(G25-ROUNDDOWN(G25,0),2))*100),IF(G25-ROUNDDOWN(G25,0)=0,"","%"),")"),"")</f>
        <v>(opt 4%)</v>
      </c>
      <c r="H26" s="15" t="str">
        <f t="shared" si="19"/>
        <v>(opt)</v>
      </c>
      <c r="I26" s="13" t="str">
        <f t="shared" si="19"/>
        <v>(opt 50%)</v>
      </c>
      <c r="J26" s="14" t="str">
        <f t="shared" si="19"/>
        <v>(opt 25%)</v>
      </c>
    </row>
    <row r="27" spans="1:12" ht="15.75" customHeight="1">
      <c r="A27" s="22">
        <v>11</v>
      </c>
      <c r="B27" s="24" t="s">
        <v>51</v>
      </c>
      <c r="C27" s="24">
        <v>2017</v>
      </c>
      <c r="D27" s="26" t="s">
        <v>50</v>
      </c>
      <c r="E27" s="28" t="s">
        <v>52</v>
      </c>
      <c r="F27" s="28" t="s">
        <v>41</v>
      </c>
      <c r="G27" s="12">
        <v>6.92</v>
      </c>
      <c r="H27" s="16">
        <v>6.5</v>
      </c>
      <c r="I27" s="10">
        <v>7</v>
      </c>
      <c r="J27" s="11">
        <f t="shared" ref="J27" si="20">IF(I27="-","-",TRUNC((H27+I27)/2,2))</f>
        <v>6.75</v>
      </c>
      <c r="L27" s="3"/>
    </row>
    <row r="28" spans="1:12" ht="15.75" customHeight="1">
      <c r="A28" s="22"/>
      <c r="B28" s="24"/>
      <c r="C28" s="24"/>
      <c r="D28" s="30"/>
      <c r="E28" s="28"/>
      <c r="F28" s="28"/>
      <c r="G28" s="13" t="str">
        <f t="shared" ref="G28:J28" si="21">IF(G27&lt;&gt;"-",CONCATENATE("(",IF(G27=10,"zece",IF(ROUNDDOWN(G27,0)=9,"nouă",IF(ROUNDDOWN(G27,0)=8,"opt",IF(ROUNDDOWN(G27,0)=7,"şapte",IF(ROUNDDOWN(G27,0)=6,"şase"))))),IF(G27-ROUNDDOWN(G27,0)=0,""," "),IF(((ROUND(G27-ROUNDDOWN(G27,0),2))*100)=0,"",(ROUND(G27-ROUNDDOWN(G27,0),2))*100),IF(G27-ROUNDDOWN(G27,0)=0,"","%"),")"),"")</f>
        <v>(şase 92%)</v>
      </c>
      <c r="H28" s="15" t="str">
        <f t="shared" si="21"/>
        <v>(şase 50%)</v>
      </c>
      <c r="I28" s="13" t="str">
        <f t="shared" si="21"/>
        <v>(şapte)</v>
      </c>
      <c r="J28" s="14" t="str">
        <f t="shared" si="21"/>
        <v>(şase 75%)</v>
      </c>
    </row>
    <row r="29" spans="1:12" ht="15.75" customHeight="1">
      <c r="A29" s="22">
        <v>12</v>
      </c>
      <c r="B29" s="24" t="s">
        <v>54</v>
      </c>
      <c r="C29" s="24">
        <v>2017</v>
      </c>
      <c r="D29" s="26" t="s">
        <v>53</v>
      </c>
      <c r="E29" s="28" t="s">
        <v>55</v>
      </c>
      <c r="F29" s="28" t="s">
        <v>56</v>
      </c>
      <c r="G29" s="12">
        <v>8.2200000000000006</v>
      </c>
      <c r="H29" s="16">
        <v>9</v>
      </c>
      <c r="I29" s="10">
        <v>10</v>
      </c>
      <c r="J29" s="11">
        <f t="shared" ref="J29" si="22">IF(I29="-","-",TRUNC((H29+I29)/2,2))</f>
        <v>9.5</v>
      </c>
    </row>
    <row r="30" spans="1:12" ht="20.25" customHeight="1">
      <c r="A30" s="22"/>
      <c r="B30" s="24"/>
      <c r="C30" s="24"/>
      <c r="D30" s="30"/>
      <c r="E30" s="28"/>
      <c r="F30" s="28"/>
      <c r="G30" s="13" t="str">
        <f t="shared" ref="G30:J30" si="23">IF(G29&lt;&gt;"-",CONCATENATE("(",IF(G29=10,"zece",IF(ROUNDDOWN(G29,0)=9,"nouă",IF(ROUNDDOWN(G29,0)=8,"opt",IF(ROUNDDOWN(G29,0)=7,"şapte",IF(ROUNDDOWN(G29,0)=6,"şase"))))),IF(G29-ROUNDDOWN(G29,0)=0,""," "),IF(((ROUND(G29-ROUNDDOWN(G29,0),2))*100)=0,"",(ROUND(G29-ROUNDDOWN(G29,0),2))*100),IF(G29-ROUNDDOWN(G29,0)=0,"","%"),")"),"")</f>
        <v>(opt 22%)</v>
      </c>
      <c r="H30" s="15" t="str">
        <f t="shared" si="23"/>
        <v>(nouă)</v>
      </c>
      <c r="I30" s="13" t="str">
        <f t="shared" si="23"/>
        <v>(zece)</v>
      </c>
      <c r="J30" s="14" t="str">
        <f t="shared" si="23"/>
        <v>(nouă 50%)</v>
      </c>
    </row>
    <row r="31" spans="1:12" ht="15.75" customHeight="1">
      <c r="A31" s="22">
        <v>13</v>
      </c>
      <c r="B31" s="24" t="s">
        <v>58</v>
      </c>
      <c r="C31" s="24">
        <v>2017</v>
      </c>
      <c r="D31" s="26" t="s">
        <v>57</v>
      </c>
      <c r="E31" s="28" t="s">
        <v>59</v>
      </c>
      <c r="F31" s="28" t="s">
        <v>22</v>
      </c>
      <c r="G31" s="12">
        <v>6.69</v>
      </c>
      <c r="H31" s="16">
        <v>6.5</v>
      </c>
      <c r="I31" s="10">
        <v>8</v>
      </c>
      <c r="J31" s="11">
        <f t="shared" ref="J31" si="24">IF(I31="-","-",TRUNC((H31+I31)/2,2))</f>
        <v>7.25</v>
      </c>
    </row>
    <row r="32" spans="1:12" ht="15.75" customHeight="1">
      <c r="A32" s="22"/>
      <c r="B32" s="24"/>
      <c r="C32" s="24"/>
      <c r="D32" s="30"/>
      <c r="E32" s="28"/>
      <c r="F32" s="28"/>
      <c r="G32" s="13" t="str">
        <f t="shared" ref="G32:J32" si="25">IF(G31&lt;&gt;"-",CONCATENATE("(",IF(G31=10,"zece",IF(ROUNDDOWN(G31,0)=9,"nouă",IF(ROUNDDOWN(G31,0)=8,"opt",IF(ROUNDDOWN(G31,0)=7,"şapte",IF(ROUNDDOWN(G31,0)=6,"şase"))))),IF(G31-ROUNDDOWN(G31,0)=0,""," "),IF(((ROUND(G31-ROUNDDOWN(G31,0),2))*100)=0,"",(ROUND(G31-ROUNDDOWN(G31,0),2))*100),IF(G31-ROUNDDOWN(G31,0)=0,"","%"),")"),"")</f>
        <v>(şase 69%)</v>
      </c>
      <c r="H32" s="15" t="str">
        <f t="shared" si="25"/>
        <v>(şase 50%)</v>
      </c>
      <c r="I32" s="13" t="str">
        <f t="shared" si="25"/>
        <v>(opt)</v>
      </c>
      <c r="J32" s="14" t="str">
        <f t="shared" si="25"/>
        <v>(şapte 25%)</v>
      </c>
    </row>
    <row r="33" spans="1:12" ht="15.75" customHeight="1">
      <c r="A33" s="22">
        <v>14</v>
      </c>
      <c r="B33" s="24" t="s">
        <v>61</v>
      </c>
      <c r="C33" s="24">
        <v>2017</v>
      </c>
      <c r="D33" s="26" t="s">
        <v>60</v>
      </c>
      <c r="E33" s="28" t="s">
        <v>62</v>
      </c>
      <c r="F33" s="28" t="s">
        <v>63</v>
      </c>
      <c r="G33" s="16">
        <v>7.73</v>
      </c>
      <c r="H33" s="16">
        <v>7</v>
      </c>
      <c r="I33" s="10">
        <v>8.6</v>
      </c>
      <c r="J33" s="11">
        <f t="shared" ref="J33" si="26">IF(I33="-","-",TRUNC((H33+I33)/2,2))</f>
        <v>7.8</v>
      </c>
    </row>
    <row r="34" spans="1:12" ht="15.75" customHeight="1">
      <c r="A34" s="22"/>
      <c r="B34" s="24"/>
      <c r="C34" s="24"/>
      <c r="D34" s="30"/>
      <c r="E34" s="28"/>
      <c r="F34" s="28"/>
      <c r="G34" s="13" t="str">
        <f t="shared" ref="G34:J34" si="27">IF(G33&lt;&gt;"-",CONCATENATE("(",IF(G33=10,"zece",IF(ROUNDDOWN(G33,0)=9,"nouă",IF(ROUNDDOWN(G33,0)=8,"opt",IF(ROUNDDOWN(G33,0)=7,"şapte",IF(ROUNDDOWN(G33,0)=6,"şase"))))),IF(G33-ROUNDDOWN(G33,0)=0,""," "),IF(((ROUND(G33-ROUNDDOWN(G33,0),2))*100)=0,"",(ROUND(G33-ROUNDDOWN(G33,0),2))*100),IF(G33-ROUNDDOWN(G33,0)=0,"","%"),")"),"")</f>
        <v>(şapte 73%)</v>
      </c>
      <c r="H34" s="15" t="str">
        <f t="shared" si="27"/>
        <v>(şapte)</v>
      </c>
      <c r="I34" s="13" t="str">
        <f t="shared" si="27"/>
        <v>(opt 60%)</v>
      </c>
      <c r="J34" s="14" t="str">
        <f t="shared" si="27"/>
        <v>(şapte 80%)</v>
      </c>
    </row>
    <row r="35" spans="1:12" ht="15.75" customHeight="1">
      <c r="A35" s="22">
        <v>15</v>
      </c>
      <c r="B35" s="24" t="s">
        <v>65</v>
      </c>
      <c r="C35" s="24">
        <v>2017</v>
      </c>
      <c r="D35" s="26" t="s">
        <v>64</v>
      </c>
      <c r="E35" s="28" t="s">
        <v>66</v>
      </c>
      <c r="F35" s="28" t="s">
        <v>63</v>
      </c>
      <c r="G35" s="12">
        <v>6.83</v>
      </c>
      <c r="H35" s="16">
        <v>7</v>
      </c>
      <c r="I35" s="10">
        <v>8.6</v>
      </c>
      <c r="J35" s="11">
        <f t="shared" ref="J35" si="28">IF(I35="-","-",TRUNC((H35+I35)/2,2))</f>
        <v>7.8</v>
      </c>
    </row>
    <row r="36" spans="1:12" ht="15.75" customHeight="1">
      <c r="A36" s="22"/>
      <c r="B36" s="24"/>
      <c r="C36" s="24"/>
      <c r="D36" s="30"/>
      <c r="E36" s="28"/>
      <c r="F36" s="28"/>
      <c r="G36" s="13" t="str">
        <f t="shared" ref="G36:J36" si="29">IF(G35&lt;&gt;"-",CONCATENATE("(",IF(G35=10,"zece",IF(ROUNDDOWN(G35,0)=9,"nouă",IF(ROUNDDOWN(G35,0)=8,"opt",IF(ROUNDDOWN(G35,0)=7,"şapte",IF(ROUNDDOWN(G35,0)=6,"şase"))))),IF(G35-ROUNDDOWN(G35,0)=0,""," "),IF(((ROUND(G35-ROUNDDOWN(G35,0),2))*100)=0,"",(ROUND(G35-ROUNDDOWN(G35,0),2))*100),IF(G35-ROUNDDOWN(G35,0)=0,"","%"),")"),"")</f>
        <v>(şase 83%)</v>
      </c>
      <c r="H36" s="15" t="str">
        <f t="shared" si="29"/>
        <v>(şapte)</v>
      </c>
      <c r="I36" s="13" t="str">
        <f t="shared" si="29"/>
        <v>(opt 60%)</v>
      </c>
      <c r="J36" s="14" t="str">
        <f t="shared" si="29"/>
        <v>(şapte 80%)</v>
      </c>
    </row>
    <row r="37" spans="1:12" ht="15.75" customHeight="1">
      <c r="A37" s="22">
        <v>16</v>
      </c>
      <c r="B37" s="24" t="s">
        <v>68</v>
      </c>
      <c r="C37" s="24">
        <v>2017</v>
      </c>
      <c r="D37" s="26" t="s">
        <v>67</v>
      </c>
      <c r="E37" s="28" t="s">
        <v>69</v>
      </c>
      <c r="F37" s="28" t="s">
        <v>22</v>
      </c>
      <c r="G37" s="12">
        <v>6.47</v>
      </c>
      <c r="H37" s="16">
        <v>6</v>
      </c>
      <c r="I37" s="10">
        <v>7</v>
      </c>
      <c r="J37" s="11">
        <f t="shared" ref="J37" si="30">IF(I37="-","-",TRUNC((H37+I37)/2,2))</f>
        <v>6.5</v>
      </c>
    </row>
    <row r="38" spans="1:12" ht="15.75" customHeight="1">
      <c r="A38" s="22"/>
      <c r="B38" s="24"/>
      <c r="C38" s="24"/>
      <c r="D38" s="30"/>
      <c r="E38" s="28"/>
      <c r="F38" s="28"/>
      <c r="G38" s="13" t="str">
        <f t="shared" ref="G38:J38" si="31">IF(G37&lt;&gt;"-",CONCATENATE("(",IF(G37=10,"zece",IF(ROUNDDOWN(G37,0)=9,"nouă",IF(ROUNDDOWN(G37,0)=8,"opt",IF(ROUNDDOWN(G37,0)=7,"şapte",IF(ROUNDDOWN(G37,0)=6,"şase"))))),IF(G37-ROUNDDOWN(G37,0)=0,""," "),IF(((ROUND(G37-ROUNDDOWN(G37,0),2))*100)=0,"",(ROUND(G37-ROUNDDOWN(G37,0),2))*100),IF(G37-ROUNDDOWN(G37,0)=0,"","%"),")"),"")</f>
        <v>(şase 47%)</v>
      </c>
      <c r="H38" s="15" t="str">
        <f t="shared" si="31"/>
        <v>(şase)</v>
      </c>
      <c r="I38" s="13" t="str">
        <f t="shared" si="31"/>
        <v>(şapte)</v>
      </c>
      <c r="J38" s="14" t="str">
        <f t="shared" si="31"/>
        <v>(şase 50%)</v>
      </c>
    </row>
    <row r="39" spans="1:12" ht="18.75" customHeight="1">
      <c r="A39" s="22">
        <v>17</v>
      </c>
      <c r="B39" s="24" t="s">
        <v>71</v>
      </c>
      <c r="C39" s="24">
        <v>2017</v>
      </c>
      <c r="D39" s="26" t="s">
        <v>70</v>
      </c>
      <c r="E39" s="28" t="s">
        <v>72</v>
      </c>
      <c r="F39" s="28" t="s">
        <v>22</v>
      </c>
      <c r="G39" s="12">
        <v>6.69</v>
      </c>
      <c r="H39" s="16">
        <v>7</v>
      </c>
      <c r="I39" s="10">
        <v>7.4</v>
      </c>
      <c r="J39" s="11">
        <f t="shared" ref="J39" si="32">IF(I39="-","-",TRUNC((H39+I39)/2,2))</f>
        <v>7.2</v>
      </c>
      <c r="L39" s="20"/>
    </row>
    <row r="40" spans="1:12" ht="12.75" customHeight="1">
      <c r="A40" s="22"/>
      <c r="B40" s="24"/>
      <c r="C40" s="24"/>
      <c r="D40" s="30"/>
      <c r="E40" s="28"/>
      <c r="F40" s="28"/>
      <c r="G40" s="13" t="str">
        <f t="shared" ref="G40:J40" si="33">IF(G39&lt;&gt;"-",CONCATENATE("(",IF(G39=10,"zece",IF(ROUNDDOWN(G39,0)=9,"nouă",IF(ROUNDDOWN(G39,0)=8,"opt",IF(ROUNDDOWN(G39,0)=7,"şapte",IF(ROUNDDOWN(G39,0)=6,"şase"))))),IF(G39-ROUNDDOWN(G39,0)=0,""," "),IF(((ROUND(G39-ROUNDDOWN(G39,0),2))*100)=0,"",(ROUND(G39-ROUNDDOWN(G39,0),2))*100),IF(G39-ROUNDDOWN(G39,0)=0,"","%"),")"),"")</f>
        <v>(şase 69%)</v>
      </c>
      <c r="H40" s="15" t="str">
        <f t="shared" si="33"/>
        <v>(şapte)</v>
      </c>
      <c r="I40" s="13" t="str">
        <f t="shared" si="33"/>
        <v>(şapte 40%)</v>
      </c>
      <c r="J40" s="14" t="str">
        <f t="shared" si="33"/>
        <v>(şapte 20%)</v>
      </c>
    </row>
    <row r="41" spans="1:12" ht="18.75" customHeight="1">
      <c r="A41" s="22">
        <v>18</v>
      </c>
      <c r="B41" s="24" t="s">
        <v>74</v>
      </c>
      <c r="C41" s="24">
        <v>2017</v>
      </c>
      <c r="D41" s="26" t="s">
        <v>73</v>
      </c>
      <c r="E41" s="28" t="s">
        <v>75</v>
      </c>
      <c r="F41" s="28" t="s">
        <v>22</v>
      </c>
      <c r="G41" s="12">
        <v>6.73</v>
      </c>
      <c r="H41" s="16">
        <v>7</v>
      </c>
      <c r="I41" s="10">
        <v>7.4</v>
      </c>
      <c r="J41" s="11">
        <f t="shared" ref="J41" si="34">IF(I41="-","-",TRUNC((H41+I41)/2,2))</f>
        <v>7.2</v>
      </c>
    </row>
    <row r="42" spans="1:12" ht="13.5" customHeight="1">
      <c r="A42" s="22"/>
      <c r="B42" s="24"/>
      <c r="C42" s="24"/>
      <c r="D42" s="30"/>
      <c r="E42" s="28"/>
      <c r="F42" s="28"/>
      <c r="G42" s="13" t="str">
        <f t="shared" ref="G42:J42" si="35">IF(G41&lt;&gt;"-",CONCATENATE("(",IF(G41=10,"zece",IF(ROUNDDOWN(G41,0)=9,"nouă",IF(ROUNDDOWN(G41,0)=8,"opt",IF(ROUNDDOWN(G41,0)=7,"şapte",IF(ROUNDDOWN(G41,0)=6,"şase"))))),IF(G41-ROUNDDOWN(G41,0)=0,""," "),IF(((ROUND(G41-ROUNDDOWN(G41,0),2))*100)=0,"",(ROUND(G41-ROUNDDOWN(G41,0),2))*100),IF(G41-ROUNDDOWN(G41,0)=0,"","%"),")"),"")</f>
        <v>(şase 73%)</v>
      </c>
      <c r="H42" s="15" t="str">
        <f t="shared" si="35"/>
        <v>(şapte)</v>
      </c>
      <c r="I42" s="13" t="str">
        <f t="shared" si="35"/>
        <v>(şapte 40%)</v>
      </c>
      <c r="J42" s="14" t="str">
        <f t="shared" si="35"/>
        <v>(şapte 20%)</v>
      </c>
    </row>
    <row r="43" spans="1:12" ht="15" customHeight="1">
      <c r="A43" s="22">
        <v>19</v>
      </c>
      <c r="B43" s="24" t="s">
        <v>77</v>
      </c>
      <c r="C43" s="24">
        <v>2017</v>
      </c>
      <c r="D43" s="26" t="s">
        <v>76</v>
      </c>
      <c r="E43" s="28" t="s">
        <v>78</v>
      </c>
      <c r="F43" s="28" t="s">
        <v>22</v>
      </c>
      <c r="G43" s="12">
        <v>6.86</v>
      </c>
      <c r="H43" s="16">
        <v>7</v>
      </c>
      <c r="I43" s="10">
        <v>8</v>
      </c>
      <c r="J43" s="11">
        <f t="shared" ref="J43" si="36">IF(I43="-","-",TRUNC((H43+I43)/2,2))</f>
        <v>7.5</v>
      </c>
    </row>
    <row r="44" spans="1:12" ht="10.5" customHeight="1">
      <c r="A44" s="22"/>
      <c r="B44" s="24"/>
      <c r="C44" s="24"/>
      <c r="D44" s="30"/>
      <c r="E44" s="28"/>
      <c r="F44" s="28"/>
      <c r="G44" s="13" t="str">
        <f t="shared" ref="G44:J44" si="37">IF(G43&lt;&gt;"-",CONCATENATE("(",IF(G43=10,"zece",IF(ROUNDDOWN(G43,0)=9,"nouă",IF(ROUNDDOWN(G43,0)=8,"opt",IF(ROUNDDOWN(G43,0)=7,"şapte",IF(ROUNDDOWN(G43,0)=6,"şase"))))),IF(G43-ROUNDDOWN(G43,0)=0,""," "),IF(((ROUND(G43-ROUNDDOWN(G43,0),2))*100)=0,"",(ROUND(G43-ROUNDDOWN(G43,0),2))*100),IF(G43-ROUNDDOWN(G43,0)=0,"","%"),")"),"")</f>
        <v>(şase 86%)</v>
      </c>
      <c r="H44" s="15" t="str">
        <f t="shared" si="37"/>
        <v>(şapte)</v>
      </c>
      <c r="I44" s="13" t="str">
        <f t="shared" si="37"/>
        <v>(opt)</v>
      </c>
      <c r="J44" s="14" t="str">
        <f t="shared" si="37"/>
        <v>(şapte 50%)</v>
      </c>
    </row>
    <row r="45" spans="1:12" ht="15" customHeight="1">
      <c r="A45" s="22">
        <v>20</v>
      </c>
      <c r="B45" s="24" t="s">
        <v>80</v>
      </c>
      <c r="C45" s="24">
        <v>2017</v>
      </c>
      <c r="D45" s="26" t="s">
        <v>79</v>
      </c>
      <c r="E45" s="28" t="s">
        <v>81</v>
      </c>
      <c r="F45" s="28" t="s">
        <v>46</v>
      </c>
      <c r="G45" s="12">
        <v>7.15</v>
      </c>
      <c r="H45" s="16">
        <v>8</v>
      </c>
      <c r="I45" s="10">
        <v>9</v>
      </c>
      <c r="J45" s="11">
        <f t="shared" ref="J45" si="38">IF(I45="-","-",TRUNC((H45+I45)/2,2))</f>
        <v>8.5</v>
      </c>
    </row>
    <row r="46" spans="1:12" ht="18.75" customHeight="1">
      <c r="A46" s="22"/>
      <c r="B46" s="24"/>
      <c r="C46" s="24"/>
      <c r="D46" s="30"/>
      <c r="E46" s="28"/>
      <c r="F46" s="28"/>
      <c r="G46" s="13" t="str">
        <f t="shared" ref="G46:J46" si="39">IF(G45&lt;&gt;"-",CONCATENATE("(",IF(G45=10,"zece",IF(ROUNDDOWN(G45,0)=9,"nouă",IF(ROUNDDOWN(G45,0)=8,"opt",IF(ROUNDDOWN(G45,0)=7,"şapte",IF(ROUNDDOWN(G45,0)=6,"şase"))))),IF(G45-ROUNDDOWN(G45,0)=0,""," "),IF(((ROUND(G45-ROUNDDOWN(G45,0),2))*100)=0,"",(ROUND(G45-ROUNDDOWN(G45,0),2))*100),IF(G45-ROUNDDOWN(G45,0)=0,"","%"),")"),"")</f>
        <v>(şapte 15%)</v>
      </c>
      <c r="H46" s="15" t="str">
        <f t="shared" si="39"/>
        <v>(opt)</v>
      </c>
      <c r="I46" s="13" t="str">
        <f t="shared" si="39"/>
        <v>(nouă)</v>
      </c>
      <c r="J46" s="14" t="str">
        <f t="shared" si="39"/>
        <v>(opt 50%)</v>
      </c>
    </row>
    <row r="47" spans="1:12" ht="15" customHeight="1">
      <c r="A47" s="22">
        <v>21</v>
      </c>
      <c r="B47" s="24" t="s">
        <v>83</v>
      </c>
      <c r="C47" s="24">
        <v>2017</v>
      </c>
      <c r="D47" s="26" t="s">
        <v>82</v>
      </c>
      <c r="E47" s="28" t="s">
        <v>84</v>
      </c>
      <c r="F47" s="28" t="s">
        <v>85</v>
      </c>
      <c r="G47" s="12">
        <v>6.68</v>
      </c>
      <c r="H47" s="16">
        <v>6</v>
      </c>
      <c r="I47" s="10">
        <v>9</v>
      </c>
      <c r="J47" s="11">
        <f t="shared" ref="J47" si="40">IF(I47="-","-",TRUNC((H47+I47)/2,2))</f>
        <v>7.5</v>
      </c>
    </row>
    <row r="48" spans="1:12" ht="13.5" customHeight="1" thickBot="1">
      <c r="A48" s="23"/>
      <c r="B48" s="25"/>
      <c r="C48" s="25"/>
      <c r="D48" s="27"/>
      <c r="E48" s="29"/>
      <c r="F48" s="29"/>
      <c r="G48" s="17" t="str">
        <f t="shared" ref="G48:J48" si="41">IF(G47&lt;&gt;"-",CONCATENATE("(",IF(G47=10,"zece",IF(ROUNDDOWN(G47,0)=9,"nouă",IF(ROUNDDOWN(G47,0)=8,"opt",IF(ROUNDDOWN(G47,0)=7,"şapte",IF(ROUNDDOWN(G47,0)=6,"şase"))))),IF(G47-ROUNDDOWN(G47,0)=0,""," "),IF(((ROUND(G47-ROUNDDOWN(G47,0),2))*100)=0,"",(ROUND(G47-ROUNDDOWN(G47,0),2))*100),IF(G47-ROUNDDOWN(G47,0)=0,"","%"),")"),"")</f>
        <v>(şase 68%)</v>
      </c>
      <c r="H48" s="18" t="str">
        <f t="shared" si="41"/>
        <v>(şase)</v>
      </c>
      <c r="I48" s="17" t="str">
        <f t="shared" si="41"/>
        <v>(nouă)</v>
      </c>
      <c r="J48" s="19" t="str">
        <f t="shared" si="41"/>
        <v>(şapte 50%)</v>
      </c>
    </row>
  </sheetData>
  <sheetProtection selectLockedCells="1" selectUnlockedCells="1"/>
  <mergeCells count="129"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:J2"/>
    <mergeCell ref="A4:K4"/>
    <mergeCell ref="B5:J5"/>
    <mergeCell ref="A7:A8"/>
    <mergeCell ref="B7:B8"/>
    <mergeCell ref="C7:C8"/>
    <mergeCell ref="D7:D8"/>
    <mergeCell ref="E7:E8"/>
    <mergeCell ref="F7:F8"/>
    <mergeCell ref="A47:A48"/>
    <mergeCell ref="B47:B48"/>
    <mergeCell ref="C47:C48"/>
    <mergeCell ref="D47:D48"/>
    <mergeCell ref="E47:E48"/>
    <mergeCell ref="F47:F48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</mergeCells>
  <printOptions horizontalCentered="1"/>
  <pageMargins left="0.39370078740157483" right="0.47244094488188981" top="0.66" bottom="0.39370078740157483" header="0.67" footer="0.51181102362204722"/>
  <pageSetup paperSize="9" scale="97" firstPageNumber="0" fitToHeight="0" orientation="landscape" horizontalDpi="12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0"/>
  <sheetViews>
    <sheetView topLeftCell="A19" zoomScaleNormal="100" workbookViewId="0">
      <selection activeCell="L49" sqref="L49"/>
    </sheetView>
  </sheetViews>
  <sheetFormatPr defaultRowHeight="12.75"/>
  <cols>
    <col min="1" max="1" width="5.7109375" customWidth="1"/>
    <col min="2" max="2" width="7.42578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12.85546875" style="5" customWidth="1"/>
    <col min="8" max="8" width="9.140625" style="5"/>
    <col min="9" max="9" width="10.28515625" style="5" customWidth="1"/>
    <col min="10" max="10" width="9" style="5" customWidth="1"/>
    <col min="11" max="11" width="0" hidden="1" customWidth="1"/>
  </cols>
  <sheetData>
    <row r="1" spans="1:11" ht="12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47.25" customHeigh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4.25" customHeight="1">
      <c r="B3" s="1"/>
      <c r="C3" s="1"/>
      <c r="D3" s="1"/>
      <c r="E3" s="1"/>
      <c r="F3" s="1"/>
      <c r="G3" s="1"/>
      <c r="H3" s="1"/>
      <c r="I3" s="1"/>
      <c r="J3" s="1"/>
    </row>
    <row r="4" spans="1:11" ht="18.75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B5" s="33" t="s">
        <v>14</v>
      </c>
      <c r="C5" s="33"/>
      <c r="D5" s="33"/>
      <c r="E5" s="33"/>
      <c r="F5" s="33"/>
      <c r="G5" s="33"/>
      <c r="H5" s="33"/>
      <c r="I5" s="33"/>
      <c r="J5" s="33"/>
      <c r="K5" s="2"/>
    </row>
    <row r="6" spans="1:11" ht="25.5" customHeight="1" thickBot="1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</row>
    <row r="7" spans="1:11" ht="15.75" customHeight="1">
      <c r="A7" s="34">
        <v>1</v>
      </c>
      <c r="B7" s="24" t="s">
        <v>88</v>
      </c>
      <c r="C7" s="24">
        <v>2017</v>
      </c>
      <c r="D7" s="26" t="s">
        <v>86</v>
      </c>
      <c r="E7" s="28" t="s">
        <v>87</v>
      </c>
      <c r="F7" s="28" t="s">
        <v>41</v>
      </c>
      <c r="G7" s="12">
        <v>9.6</v>
      </c>
      <c r="H7" s="16">
        <v>10</v>
      </c>
      <c r="I7" s="10">
        <v>10</v>
      </c>
      <c r="J7" s="11">
        <f t="shared" ref="J7" si="0">IF(I7="-","-",TRUNC((H7+I7)/2,2))</f>
        <v>10</v>
      </c>
      <c r="K7" s="6">
        <f>IF(J7="-","-",(I7+J7)/2)</f>
        <v>10</v>
      </c>
    </row>
    <row r="8" spans="1:11" ht="15.75" customHeight="1">
      <c r="A8" s="22"/>
      <c r="B8" s="24"/>
      <c r="C8" s="24"/>
      <c r="D8" s="30"/>
      <c r="E8" s="28"/>
      <c r="F8" s="28"/>
      <c r="G8" s="13" t="str">
        <f t="shared" ref="G8:J8" si="1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>(nouă 60%)</v>
      </c>
      <c r="H8" s="15" t="str">
        <f t="shared" si="1"/>
        <v>(zece)</v>
      </c>
      <c r="I8" s="13" t="str">
        <f t="shared" si="1"/>
        <v>(zece)</v>
      </c>
      <c r="J8" s="14" t="str">
        <f t="shared" si="1"/>
        <v>(zece)</v>
      </c>
    </row>
    <row r="9" spans="1:11" ht="15.75" customHeight="1">
      <c r="A9" s="22">
        <v>2</v>
      </c>
      <c r="B9" s="24" t="s">
        <v>90</v>
      </c>
      <c r="C9" s="24">
        <v>2017</v>
      </c>
      <c r="D9" s="26" t="s">
        <v>89</v>
      </c>
      <c r="E9" s="28" t="s">
        <v>91</v>
      </c>
      <c r="F9" s="28" t="s">
        <v>63</v>
      </c>
      <c r="G9" s="12">
        <v>8.73</v>
      </c>
      <c r="H9" s="16">
        <v>9.6</v>
      </c>
      <c r="I9" s="10">
        <v>10</v>
      </c>
      <c r="J9" s="11">
        <f t="shared" ref="J9" si="2">IF(I9="-","-",TRUNC((H9+I9)/2,2))</f>
        <v>9.8000000000000007</v>
      </c>
    </row>
    <row r="10" spans="1:11" ht="15.75" customHeight="1">
      <c r="A10" s="22"/>
      <c r="B10" s="24"/>
      <c r="C10" s="24"/>
      <c r="D10" s="30"/>
      <c r="E10" s="28"/>
      <c r="F10" s="28"/>
      <c r="G10" s="13" t="str">
        <f t="shared" ref="G10:J10" si="3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>(opt 73%)</v>
      </c>
      <c r="H10" s="15" t="str">
        <f t="shared" si="3"/>
        <v>(nouă 60%)</v>
      </c>
      <c r="I10" s="13" t="str">
        <f t="shared" si="3"/>
        <v>(zece)</v>
      </c>
      <c r="J10" s="14" t="str">
        <f t="shared" si="3"/>
        <v>(nouă 80%)</v>
      </c>
    </row>
    <row r="11" spans="1:11" ht="15.75" customHeight="1">
      <c r="A11" s="22">
        <v>3</v>
      </c>
      <c r="B11" s="24" t="s">
        <v>93</v>
      </c>
      <c r="C11" s="24">
        <v>2017</v>
      </c>
      <c r="D11" s="26" t="s">
        <v>92</v>
      </c>
      <c r="E11" s="28" t="s">
        <v>94</v>
      </c>
      <c r="F11" s="28" t="s">
        <v>98</v>
      </c>
      <c r="G11" s="12">
        <v>8.23</v>
      </c>
      <c r="H11" s="16">
        <v>9.6</v>
      </c>
      <c r="I11" s="10">
        <v>9</v>
      </c>
      <c r="J11" s="11">
        <f t="shared" ref="J11" si="4">IF(I11="-","-",TRUNC((H11+I11)/2,2))</f>
        <v>9.3000000000000007</v>
      </c>
    </row>
    <row r="12" spans="1:11" ht="15.75" customHeight="1">
      <c r="A12" s="22"/>
      <c r="B12" s="24"/>
      <c r="C12" s="24"/>
      <c r="D12" s="30"/>
      <c r="E12" s="28"/>
      <c r="F12" s="28"/>
      <c r="G12" s="13" t="str">
        <f t="shared" ref="G12:J12" si="5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>(opt 23%)</v>
      </c>
      <c r="H12" s="15" t="str">
        <f t="shared" si="5"/>
        <v>(nouă 60%)</v>
      </c>
      <c r="I12" s="13" t="str">
        <f t="shared" si="5"/>
        <v>(nouă)</v>
      </c>
      <c r="J12" s="14" t="str">
        <f t="shared" si="5"/>
        <v>(nouă 30%)</v>
      </c>
    </row>
    <row r="13" spans="1:11" ht="15.75" customHeight="1">
      <c r="A13" s="22">
        <v>4</v>
      </c>
      <c r="B13" s="24" t="s">
        <v>96</v>
      </c>
      <c r="C13" s="24">
        <v>2017</v>
      </c>
      <c r="D13" s="26" t="s">
        <v>95</v>
      </c>
      <c r="E13" s="28" t="s">
        <v>97</v>
      </c>
      <c r="F13" s="28" t="s">
        <v>98</v>
      </c>
      <c r="G13" s="12">
        <v>6.97</v>
      </c>
      <c r="H13" s="16">
        <v>6.6</v>
      </c>
      <c r="I13" s="10">
        <v>9</v>
      </c>
      <c r="J13" s="11">
        <f t="shared" ref="J13" si="6">IF(I13="-","-",TRUNC((H13+I13)/2,2))</f>
        <v>7.8</v>
      </c>
    </row>
    <row r="14" spans="1:11" ht="15.75" customHeight="1">
      <c r="A14" s="22"/>
      <c r="B14" s="24"/>
      <c r="C14" s="24"/>
      <c r="D14" s="30"/>
      <c r="E14" s="28"/>
      <c r="F14" s="28"/>
      <c r="G14" s="13" t="str">
        <f t="shared" ref="G14:J14" si="7">IF(G13&lt;&gt;"-",CONCATENATE("(",IF(G13=10,"zece",IF(ROUNDDOWN(G13,0)=9,"nouă",IF(ROUNDDOWN(G13,0)=8,"opt",IF(ROUNDDOWN(G13,0)=7,"şapte",IF(ROUNDDOWN(G13,0)=6,"şase"))))),IF(G13-ROUNDDOWN(G13,0)=0,""," "),IF(((ROUND(G13-ROUNDDOWN(G13,0),2))*100)=0,"",(ROUND(G13-ROUNDDOWN(G13,0),2))*100),IF(G13-ROUNDDOWN(G13,0)=0,"","%"),")"),"")</f>
        <v>(şase 97%)</v>
      </c>
      <c r="H14" s="15" t="str">
        <f t="shared" si="7"/>
        <v>(şase 60%)</v>
      </c>
      <c r="I14" s="13" t="str">
        <f t="shared" si="7"/>
        <v>(nouă)</v>
      </c>
      <c r="J14" s="14" t="str">
        <f t="shared" si="7"/>
        <v>(şapte 80%)</v>
      </c>
    </row>
    <row r="15" spans="1:11" ht="15.75" customHeight="1">
      <c r="A15" s="22">
        <v>5</v>
      </c>
      <c r="B15" s="24" t="s">
        <v>100</v>
      </c>
      <c r="C15" s="24">
        <v>2017</v>
      </c>
      <c r="D15" s="26" t="s">
        <v>99</v>
      </c>
      <c r="E15" s="28" t="s">
        <v>101</v>
      </c>
      <c r="F15" s="28" t="s">
        <v>41</v>
      </c>
      <c r="G15" s="12">
        <v>6.74</v>
      </c>
      <c r="H15" s="16">
        <v>7</v>
      </c>
      <c r="I15" s="10">
        <v>8.5</v>
      </c>
      <c r="J15" s="11">
        <f t="shared" ref="J15" si="8">IF(I15="-","-",TRUNC((H15+I15)/2,2))</f>
        <v>7.75</v>
      </c>
    </row>
    <row r="16" spans="1:11" ht="15.75" customHeight="1">
      <c r="A16" s="22"/>
      <c r="B16" s="24"/>
      <c r="C16" s="24"/>
      <c r="D16" s="30"/>
      <c r="E16" s="28"/>
      <c r="F16" s="28"/>
      <c r="G16" s="13" t="str">
        <f t="shared" ref="G16:J16" si="9">IF(G15&lt;&gt;"-",CONCATENATE("(",IF(G15=10,"zece",IF(ROUNDDOWN(G15,0)=9,"nouă",IF(ROUNDDOWN(G15,0)=8,"opt",IF(ROUNDDOWN(G15,0)=7,"şapte",IF(ROUNDDOWN(G15,0)=6,"şase"))))),IF(G15-ROUNDDOWN(G15,0)=0,""," "),IF(((ROUND(G15-ROUNDDOWN(G15,0),2))*100)=0,"",(ROUND(G15-ROUNDDOWN(G15,0),2))*100),IF(G15-ROUNDDOWN(G15,0)=0,"","%"),")"),"")</f>
        <v>(şase 74%)</v>
      </c>
      <c r="H16" s="15" t="str">
        <f t="shared" si="9"/>
        <v>(şapte)</v>
      </c>
      <c r="I16" s="13" t="str">
        <f t="shared" si="9"/>
        <v>(opt 50%)</v>
      </c>
      <c r="J16" s="14" t="str">
        <f t="shared" si="9"/>
        <v>(şapte 75%)</v>
      </c>
    </row>
    <row r="17" spans="1:12" ht="15.75" customHeight="1">
      <c r="A17" s="22">
        <v>6</v>
      </c>
      <c r="B17" s="24" t="s">
        <v>103</v>
      </c>
      <c r="C17" s="24">
        <v>2017</v>
      </c>
      <c r="D17" s="26" t="s">
        <v>102</v>
      </c>
      <c r="E17" s="28" t="s">
        <v>104</v>
      </c>
      <c r="F17" s="28" t="s">
        <v>41</v>
      </c>
      <c r="G17" s="12">
        <v>6.54</v>
      </c>
      <c r="H17" s="16">
        <v>7</v>
      </c>
      <c r="I17" s="10">
        <v>8</v>
      </c>
      <c r="J17" s="11">
        <f t="shared" ref="J17" si="10">IF(I17="-","-",TRUNC((H17+I17)/2,2))</f>
        <v>7.5</v>
      </c>
    </row>
    <row r="18" spans="1:12" ht="15.75" customHeight="1">
      <c r="A18" s="22"/>
      <c r="B18" s="24"/>
      <c r="C18" s="24"/>
      <c r="D18" s="30"/>
      <c r="E18" s="28"/>
      <c r="F18" s="28"/>
      <c r="G18" s="13" t="str">
        <f t="shared" ref="G18:J18" si="11">IF(G17&lt;&gt;"-",CONCATENATE("(",IF(G17=10,"zece",IF(ROUNDDOWN(G17,0)=9,"nouă",IF(ROUNDDOWN(G17,0)=8,"opt",IF(ROUNDDOWN(G17,0)=7,"şapte",IF(ROUNDDOWN(G17,0)=6,"şase"))))),IF(G17-ROUNDDOWN(G17,0)=0,""," "),IF(((ROUND(G17-ROUNDDOWN(G17,0),2))*100)=0,"",(ROUND(G17-ROUNDDOWN(G17,0),2))*100),IF(G17-ROUNDDOWN(G17,0)=0,"","%"),")"),"")</f>
        <v>(şase 54%)</v>
      </c>
      <c r="H18" s="15" t="str">
        <f t="shared" si="11"/>
        <v>(şapte)</v>
      </c>
      <c r="I18" s="13" t="str">
        <f t="shared" si="11"/>
        <v>(opt)</v>
      </c>
      <c r="J18" s="14" t="str">
        <f t="shared" si="11"/>
        <v>(şapte 50%)</v>
      </c>
      <c r="L18" t="s">
        <v>12</v>
      </c>
    </row>
    <row r="19" spans="1:12" ht="15.75" customHeight="1">
      <c r="A19" s="22">
        <v>7</v>
      </c>
      <c r="B19" s="24" t="s">
        <v>106</v>
      </c>
      <c r="C19" s="24">
        <v>2017</v>
      </c>
      <c r="D19" s="26" t="s">
        <v>105</v>
      </c>
      <c r="E19" s="28" t="s">
        <v>107</v>
      </c>
      <c r="F19" s="28" t="s">
        <v>22</v>
      </c>
      <c r="G19" s="12">
        <v>7.15</v>
      </c>
      <c r="H19" s="16">
        <v>6.5</v>
      </c>
      <c r="I19" s="10">
        <v>7.5</v>
      </c>
      <c r="J19" s="11">
        <f t="shared" ref="J19" si="12">IF(I19="-","-",TRUNC((H19+I19)/2,2))</f>
        <v>7</v>
      </c>
      <c r="L19" s="3"/>
    </row>
    <row r="20" spans="1:12" ht="15.75" customHeight="1">
      <c r="A20" s="22"/>
      <c r="B20" s="24"/>
      <c r="C20" s="24"/>
      <c r="D20" s="30"/>
      <c r="E20" s="28"/>
      <c r="F20" s="28"/>
      <c r="G20" s="13" t="str">
        <f t="shared" ref="G20:J20" si="13">IF(G19&lt;&gt;"-",CONCATENATE("(",IF(G19=10,"zece",IF(ROUNDDOWN(G19,0)=9,"nouă",IF(ROUNDDOWN(G19,0)=8,"opt",IF(ROUNDDOWN(G19,0)=7,"şapte",IF(ROUNDDOWN(G19,0)=6,"şase"))))),IF(G19-ROUNDDOWN(G19,0)=0,""," "),IF(((ROUND(G19-ROUNDDOWN(G19,0),2))*100)=0,"",(ROUND(G19-ROUNDDOWN(G19,0),2))*100),IF(G19-ROUNDDOWN(G19,0)=0,"","%"),")"),"")</f>
        <v>(şapte 15%)</v>
      </c>
      <c r="H20" s="15" t="str">
        <f t="shared" si="13"/>
        <v>(şase 50%)</v>
      </c>
      <c r="I20" s="13" t="str">
        <f t="shared" si="13"/>
        <v>(şapte 50%)</v>
      </c>
      <c r="J20" s="14" t="str">
        <f t="shared" si="13"/>
        <v>(şapte)</v>
      </c>
    </row>
    <row r="21" spans="1:12" ht="15.75" customHeight="1">
      <c r="A21" s="22">
        <v>8</v>
      </c>
      <c r="B21" s="24" t="s">
        <v>109</v>
      </c>
      <c r="C21" s="24">
        <v>2017</v>
      </c>
      <c r="D21" s="26" t="s">
        <v>108</v>
      </c>
      <c r="E21" s="28" t="s">
        <v>110</v>
      </c>
      <c r="F21" s="28" t="s">
        <v>22</v>
      </c>
      <c r="G21" s="12">
        <v>6.47</v>
      </c>
      <c r="H21" s="16">
        <v>6</v>
      </c>
      <c r="I21" s="10">
        <v>7</v>
      </c>
      <c r="J21" s="11">
        <f t="shared" ref="J21" si="14">IF(I21="-","-",TRUNC((H21+I21)/2,2))</f>
        <v>6.5</v>
      </c>
    </row>
    <row r="22" spans="1:12" ht="15.75" customHeight="1">
      <c r="A22" s="22"/>
      <c r="B22" s="24"/>
      <c r="C22" s="24"/>
      <c r="D22" s="30"/>
      <c r="E22" s="28"/>
      <c r="F22" s="28"/>
      <c r="G22" s="13" t="str">
        <f t="shared" ref="G22:J22" si="15">IF(G21&lt;&gt;"-",CONCATENATE("(",IF(G21=10,"zece",IF(ROUNDDOWN(G21,0)=9,"nouă",IF(ROUNDDOWN(G21,0)=8,"opt",IF(ROUNDDOWN(G21,0)=7,"şapte",IF(ROUNDDOWN(G21,0)=6,"şase"))))),IF(G21-ROUNDDOWN(G21,0)=0,""," "),IF(((ROUND(G21-ROUNDDOWN(G21,0),2))*100)=0,"",(ROUND(G21-ROUNDDOWN(G21,0),2))*100),IF(G21-ROUNDDOWN(G21,0)=0,"","%"),")"),"")</f>
        <v>(şase 47%)</v>
      </c>
      <c r="H22" s="15" t="str">
        <f t="shared" si="15"/>
        <v>(şase)</v>
      </c>
      <c r="I22" s="13" t="str">
        <f t="shared" si="15"/>
        <v>(şapte)</v>
      </c>
      <c r="J22" s="14" t="str">
        <f t="shared" si="15"/>
        <v>(şase 50%)</v>
      </c>
    </row>
    <row r="23" spans="1:12" ht="15.75" customHeight="1">
      <c r="A23" s="22">
        <v>9</v>
      </c>
      <c r="B23" s="24" t="s">
        <v>112</v>
      </c>
      <c r="C23" s="24">
        <v>2017</v>
      </c>
      <c r="D23" s="26" t="s">
        <v>111</v>
      </c>
      <c r="E23" s="28" t="s">
        <v>113</v>
      </c>
      <c r="F23" s="28" t="s">
        <v>41</v>
      </c>
      <c r="G23" s="12">
        <v>6.76</v>
      </c>
      <c r="H23" s="16">
        <v>6</v>
      </c>
      <c r="I23" s="10">
        <v>8</v>
      </c>
      <c r="J23" s="11">
        <f t="shared" ref="J23" si="16">IF(I23="-","-",TRUNC((H23+I23)/2,2))</f>
        <v>7</v>
      </c>
      <c r="L23" s="3"/>
    </row>
    <row r="24" spans="1:12" ht="15.75" customHeight="1">
      <c r="A24" s="22"/>
      <c r="B24" s="24"/>
      <c r="C24" s="24"/>
      <c r="D24" s="30"/>
      <c r="E24" s="28"/>
      <c r="F24" s="28"/>
      <c r="G24" s="13" t="str">
        <f t="shared" ref="G24:J24" si="17">IF(G23&lt;&gt;"-",CONCATENATE("(",IF(G23=10,"zece",IF(ROUNDDOWN(G23,0)=9,"nouă",IF(ROUNDDOWN(G23,0)=8,"opt",IF(ROUNDDOWN(G23,0)=7,"şapte",IF(ROUNDDOWN(G23,0)=6,"şase"))))),IF(G23-ROUNDDOWN(G23,0)=0,""," "),IF(((ROUND(G23-ROUNDDOWN(G23,0),2))*100)=0,"",(ROUND(G23-ROUNDDOWN(G23,0),2))*100),IF(G23-ROUNDDOWN(G23,0)=0,"","%"),")"),"")</f>
        <v>(şase 76%)</v>
      </c>
      <c r="H24" s="15" t="str">
        <f t="shared" si="17"/>
        <v>(şase)</v>
      </c>
      <c r="I24" s="13" t="str">
        <f t="shared" si="17"/>
        <v>(opt)</v>
      </c>
      <c r="J24" s="14" t="str">
        <f t="shared" si="17"/>
        <v>(şapte)</v>
      </c>
    </row>
    <row r="25" spans="1:12" ht="15.75" customHeight="1">
      <c r="A25" s="22">
        <v>10</v>
      </c>
      <c r="B25" s="24" t="s">
        <v>115</v>
      </c>
      <c r="C25" s="24">
        <v>2011</v>
      </c>
      <c r="D25" s="26" t="s">
        <v>114</v>
      </c>
      <c r="E25" s="28" t="s">
        <v>116</v>
      </c>
      <c r="F25" s="28" t="s">
        <v>63</v>
      </c>
      <c r="G25" s="12">
        <v>7.06</v>
      </c>
      <c r="H25" s="16">
        <v>7</v>
      </c>
      <c r="I25" s="10">
        <v>9</v>
      </c>
      <c r="J25" s="11">
        <f t="shared" ref="J25" si="18">IF(I25="-","-",TRUNC((H25+I25)/2,2))</f>
        <v>8</v>
      </c>
      <c r="L25" s="3"/>
    </row>
    <row r="26" spans="1:12" ht="15.75" customHeight="1">
      <c r="A26" s="22"/>
      <c r="B26" s="24"/>
      <c r="C26" s="24"/>
      <c r="D26" s="30"/>
      <c r="E26" s="28"/>
      <c r="F26" s="28"/>
      <c r="G26" s="13" t="str">
        <f t="shared" ref="G26:J26" si="19">IF(G25&lt;&gt;"-",CONCATENATE("(",IF(G25=10,"zece",IF(ROUNDDOWN(G25,0)=9,"nouă",IF(ROUNDDOWN(G25,0)=8,"opt",IF(ROUNDDOWN(G25,0)=7,"şapte",IF(ROUNDDOWN(G25,0)=6,"şase"))))),IF(G25-ROUNDDOWN(G25,0)=0,""," "),IF(((ROUND(G25-ROUNDDOWN(G25,0),2))*100)=0,"",(ROUND(G25-ROUNDDOWN(G25,0),2))*100),IF(G25-ROUNDDOWN(G25,0)=0,"","%"),")"),"")</f>
        <v>(şapte 6%)</v>
      </c>
      <c r="H26" s="15" t="str">
        <f t="shared" si="19"/>
        <v>(şapte)</v>
      </c>
      <c r="I26" s="13" t="str">
        <f t="shared" si="19"/>
        <v>(nouă)</v>
      </c>
      <c r="J26" s="14" t="str">
        <f t="shared" si="19"/>
        <v>(opt)</v>
      </c>
    </row>
    <row r="27" spans="1:12" ht="15.75" customHeight="1">
      <c r="A27" s="22">
        <v>11</v>
      </c>
      <c r="B27" s="24" t="s">
        <v>119</v>
      </c>
      <c r="C27" s="24">
        <v>2017</v>
      </c>
      <c r="D27" s="26" t="s">
        <v>117</v>
      </c>
      <c r="E27" s="28" t="s">
        <v>118</v>
      </c>
      <c r="F27" s="28" t="s">
        <v>41</v>
      </c>
      <c r="G27" s="12">
        <v>6.61</v>
      </c>
      <c r="H27" s="16">
        <v>7</v>
      </c>
      <c r="I27" s="10">
        <v>8</v>
      </c>
      <c r="J27" s="11">
        <f t="shared" ref="J27" si="20">IF(I27="-","-",TRUNC((H27+I27)/2,2))</f>
        <v>7.5</v>
      </c>
      <c r="L27" s="3"/>
    </row>
    <row r="28" spans="1:12" ht="15.75" customHeight="1">
      <c r="A28" s="22"/>
      <c r="B28" s="24"/>
      <c r="C28" s="24"/>
      <c r="D28" s="30"/>
      <c r="E28" s="28"/>
      <c r="F28" s="28"/>
      <c r="G28" s="13" t="str">
        <f t="shared" ref="G28:J28" si="21">IF(G27&lt;&gt;"-",CONCATENATE("(",IF(G27=10,"zece",IF(ROUNDDOWN(G27,0)=9,"nouă",IF(ROUNDDOWN(G27,0)=8,"opt",IF(ROUNDDOWN(G27,0)=7,"şapte",IF(ROUNDDOWN(G27,0)=6,"şase"))))),IF(G27-ROUNDDOWN(G27,0)=0,""," "),IF(((ROUND(G27-ROUNDDOWN(G27,0),2))*100)=0,"",(ROUND(G27-ROUNDDOWN(G27,0),2))*100),IF(G27-ROUNDDOWN(G27,0)=0,"","%"),")"),"")</f>
        <v>(şase 61%)</v>
      </c>
      <c r="H28" s="15" t="str">
        <f t="shared" si="21"/>
        <v>(şapte)</v>
      </c>
      <c r="I28" s="13" t="str">
        <f t="shared" si="21"/>
        <v>(opt)</v>
      </c>
      <c r="J28" s="14" t="str">
        <f t="shared" si="21"/>
        <v>(şapte 50%)</v>
      </c>
    </row>
    <row r="29" spans="1:12" ht="15.75" customHeight="1">
      <c r="A29" s="22">
        <v>12</v>
      </c>
      <c r="B29" s="24" t="s">
        <v>121</v>
      </c>
      <c r="C29" s="24">
        <v>2017</v>
      </c>
      <c r="D29" s="26" t="s">
        <v>120</v>
      </c>
      <c r="E29" s="28" t="s">
        <v>122</v>
      </c>
      <c r="F29" s="28" t="s">
        <v>56</v>
      </c>
      <c r="G29" s="12">
        <v>8.76</v>
      </c>
      <c r="H29" s="16">
        <v>9</v>
      </c>
      <c r="I29" s="10">
        <v>10</v>
      </c>
      <c r="J29" s="11">
        <f t="shared" ref="J29" si="22">IF(I29="-","-",TRUNC((H29+I29)/2,2))</f>
        <v>9.5</v>
      </c>
    </row>
    <row r="30" spans="1:12" ht="15.75" customHeight="1">
      <c r="A30" s="22"/>
      <c r="B30" s="24"/>
      <c r="C30" s="24"/>
      <c r="D30" s="30"/>
      <c r="E30" s="28"/>
      <c r="F30" s="28"/>
      <c r="G30" s="13" t="str">
        <f t="shared" ref="G30:J30" si="23">IF(G29&lt;&gt;"-",CONCATENATE("(",IF(G29=10,"zece",IF(ROUNDDOWN(G29,0)=9,"nouă",IF(ROUNDDOWN(G29,0)=8,"opt",IF(ROUNDDOWN(G29,0)=7,"şapte",IF(ROUNDDOWN(G29,0)=6,"şase"))))),IF(G29-ROUNDDOWN(G29,0)=0,""," "),IF(((ROUND(G29-ROUNDDOWN(G29,0),2))*100)=0,"",(ROUND(G29-ROUNDDOWN(G29,0),2))*100),IF(G29-ROUNDDOWN(G29,0)=0,"","%"),")"),"")</f>
        <v>(opt 76%)</v>
      </c>
      <c r="H30" s="15" t="str">
        <f t="shared" si="23"/>
        <v>(nouă)</v>
      </c>
      <c r="I30" s="13" t="str">
        <f t="shared" si="23"/>
        <v>(zece)</v>
      </c>
      <c r="J30" s="14" t="str">
        <f t="shared" si="23"/>
        <v>(nouă 50%)</v>
      </c>
    </row>
    <row r="31" spans="1:12" ht="15.75" customHeight="1">
      <c r="A31" s="22">
        <v>13</v>
      </c>
      <c r="B31" s="24" t="s">
        <v>124</v>
      </c>
      <c r="C31" s="24">
        <v>2017</v>
      </c>
      <c r="D31" s="26" t="s">
        <v>123</v>
      </c>
      <c r="E31" s="28" t="s">
        <v>125</v>
      </c>
      <c r="F31" s="28" t="s">
        <v>22</v>
      </c>
      <c r="G31" s="12">
        <v>8.09</v>
      </c>
      <c r="H31" s="16">
        <v>7.5</v>
      </c>
      <c r="I31" s="10">
        <v>9</v>
      </c>
      <c r="J31" s="11">
        <f t="shared" ref="J31" si="24">IF(I31="-","-",TRUNC((H31+I31)/2,2))</f>
        <v>8.25</v>
      </c>
    </row>
    <row r="32" spans="1:12" ht="15.75" customHeight="1">
      <c r="A32" s="22"/>
      <c r="B32" s="24"/>
      <c r="C32" s="24"/>
      <c r="D32" s="30"/>
      <c r="E32" s="28"/>
      <c r="F32" s="28"/>
      <c r="G32" s="13" t="str">
        <f t="shared" ref="G32:J32" si="25">IF(G31&lt;&gt;"-",CONCATENATE("(",IF(G31=10,"zece",IF(ROUNDDOWN(G31,0)=9,"nouă",IF(ROUNDDOWN(G31,0)=8,"opt",IF(ROUNDDOWN(G31,0)=7,"şapte",IF(ROUNDDOWN(G31,0)=6,"şase"))))),IF(G31-ROUNDDOWN(G31,0)=0,""," "),IF(((ROUND(G31-ROUNDDOWN(G31,0),2))*100)=0,"",(ROUND(G31-ROUNDDOWN(G31,0),2))*100),IF(G31-ROUNDDOWN(G31,0)=0,"","%"),")"),"")</f>
        <v>(opt 9%)</v>
      </c>
      <c r="H32" s="15" t="str">
        <f t="shared" si="25"/>
        <v>(şapte 50%)</v>
      </c>
      <c r="I32" s="13" t="str">
        <f t="shared" si="25"/>
        <v>(nouă)</v>
      </c>
      <c r="J32" s="14" t="str">
        <f t="shared" si="25"/>
        <v>(opt 25%)</v>
      </c>
    </row>
    <row r="33" spans="1:12" ht="15.75" customHeight="1">
      <c r="A33" s="22">
        <v>14</v>
      </c>
      <c r="B33" s="24" t="s">
        <v>127</v>
      </c>
      <c r="C33" s="24">
        <v>2017</v>
      </c>
      <c r="D33" s="26" t="s">
        <v>126</v>
      </c>
      <c r="E33" s="28" t="s">
        <v>128</v>
      </c>
      <c r="F33" s="28" t="s">
        <v>63</v>
      </c>
      <c r="G33" s="12">
        <v>8.99</v>
      </c>
      <c r="H33" s="16">
        <v>9.6</v>
      </c>
      <c r="I33" s="10">
        <v>10</v>
      </c>
      <c r="J33" s="11">
        <f t="shared" ref="J33" si="26">IF(I33="-","-",TRUNC((H33+I33)/2,2))</f>
        <v>9.8000000000000007</v>
      </c>
    </row>
    <row r="34" spans="1:12" ht="15.75" customHeight="1">
      <c r="A34" s="22"/>
      <c r="B34" s="24"/>
      <c r="C34" s="24"/>
      <c r="D34" s="30"/>
      <c r="E34" s="28"/>
      <c r="F34" s="28"/>
      <c r="G34" s="13" t="str">
        <f t="shared" ref="G34:J34" si="27">IF(G33&lt;&gt;"-",CONCATENATE("(",IF(G33=10,"zece",IF(ROUNDDOWN(G33,0)=9,"nouă",IF(ROUNDDOWN(G33,0)=8,"opt",IF(ROUNDDOWN(G33,0)=7,"şapte",IF(ROUNDDOWN(G33,0)=6,"şase"))))),IF(G33-ROUNDDOWN(G33,0)=0,""," "),IF(((ROUND(G33-ROUNDDOWN(G33,0),2))*100)=0,"",(ROUND(G33-ROUNDDOWN(G33,0),2))*100),IF(G33-ROUNDDOWN(G33,0)=0,"","%"),")"),"")</f>
        <v>(opt 99%)</v>
      </c>
      <c r="H34" s="15" t="str">
        <f t="shared" si="27"/>
        <v>(nouă 60%)</v>
      </c>
      <c r="I34" s="13" t="str">
        <f t="shared" si="27"/>
        <v>(zece)</v>
      </c>
      <c r="J34" s="14" t="str">
        <f t="shared" si="27"/>
        <v>(nouă 80%)</v>
      </c>
    </row>
    <row r="35" spans="1:12" ht="15.75" customHeight="1">
      <c r="A35" s="22">
        <v>15</v>
      </c>
      <c r="B35" s="24" t="s">
        <v>130</v>
      </c>
      <c r="C35" s="24">
        <v>2017</v>
      </c>
      <c r="D35" s="26" t="s">
        <v>129</v>
      </c>
      <c r="E35" s="28" t="s">
        <v>131</v>
      </c>
      <c r="F35" s="28" t="s">
        <v>132</v>
      </c>
      <c r="G35" s="12">
        <v>7.64</v>
      </c>
      <c r="H35" s="16">
        <v>8</v>
      </c>
      <c r="I35" s="10">
        <v>8</v>
      </c>
      <c r="J35" s="11">
        <f t="shared" ref="J35" si="28">IF(I35="-","-",TRUNC((H35+I35)/2,2))</f>
        <v>8</v>
      </c>
    </row>
    <row r="36" spans="1:12" ht="15.75" customHeight="1">
      <c r="A36" s="22"/>
      <c r="B36" s="24"/>
      <c r="C36" s="24"/>
      <c r="D36" s="30"/>
      <c r="E36" s="28"/>
      <c r="F36" s="28"/>
      <c r="G36" s="13" t="str">
        <f t="shared" ref="G36:J36" si="29">IF(G35&lt;&gt;"-",CONCATENATE("(",IF(G35=10,"zece",IF(ROUNDDOWN(G35,0)=9,"nouă",IF(ROUNDDOWN(G35,0)=8,"opt",IF(ROUNDDOWN(G35,0)=7,"şapte",IF(ROUNDDOWN(G35,0)=6,"şase"))))),IF(G35-ROUNDDOWN(G35,0)=0,""," "),IF(((ROUND(G35-ROUNDDOWN(G35,0),2))*100)=0,"",(ROUND(G35-ROUNDDOWN(G35,0),2))*100),IF(G35-ROUNDDOWN(G35,0)=0,"","%"),")"),"")</f>
        <v>(şapte 64%)</v>
      </c>
      <c r="H36" s="15" t="str">
        <f t="shared" si="29"/>
        <v>(opt)</v>
      </c>
      <c r="I36" s="13" t="str">
        <f t="shared" si="29"/>
        <v>(opt)</v>
      </c>
      <c r="J36" s="14" t="str">
        <f t="shared" si="29"/>
        <v>(opt)</v>
      </c>
    </row>
    <row r="37" spans="1:12" ht="15.75" customHeight="1">
      <c r="A37" s="22">
        <v>16</v>
      </c>
      <c r="B37" s="24" t="s">
        <v>134</v>
      </c>
      <c r="C37" s="24">
        <v>2017</v>
      </c>
      <c r="D37" s="26" t="s">
        <v>133</v>
      </c>
      <c r="E37" s="28" t="s">
        <v>135</v>
      </c>
      <c r="F37" s="28" t="s">
        <v>132</v>
      </c>
      <c r="G37" s="12">
        <v>6.86</v>
      </c>
      <c r="H37" s="16">
        <v>7</v>
      </c>
      <c r="I37" s="10">
        <v>8</v>
      </c>
      <c r="J37" s="11">
        <f t="shared" ref="J37" si="30">IF(I37="-","-",TRUNC((H37+I37)/2,2))</f>
        <v>7.5</v>
      </c>
    </row>
    <row r="38" spans="1:12" ht="15.75" customHeight="1">
      <c r="A38" s="22"/>
      <c r="B38" s="24"/>
      <c r="C38" s="24"/>
      <c r="D38" s="30"/>
      <c r="E38" s="28"/>
      <c r="F38" s="28"/>
      <c r="G38" s="13" t="str">
        <f t="shared" ref="G38:J38" si="31">IF(G37&lt;&gt;"-",CONCATENATE("(",IF(G37=10,"zece",IF(ROUNDDOWN(G37,0)=9,"nouă",IF(ROUNDDOWN(G37,0)=8,"opt",IF(ROUNDDOWN(G37,0)=7,"şapte",IF(ROUNDDOWN(G37,0)=6,"şase"))))),IF(G37-ROUNDDOWN(G37,0)=0,""," "),IF(((ROUND(G37-ROUNDDOWN(G37,0),2))*100)=0,"",(ROUND(G37-ROUNDDOWN(G37,0),2))*100),IF(G37-ROUNDDOWN(G37,0)=0,"","%"),")"),"")</f>
        <v>(şase 86%)</v>
      </c>
      <c r="H38" s="15" t="str">
        <f t="shared" si="31"/>
        <v>(şapte)</v>
      </c>
      <c r="I38" s="13" t="str">
        <f t="shared" si="31"/>
        <v>(opt)</v>
      </c>
      <c r="J38" s="14" t="str">
        <f t="shared" si="31"/>
        <v>(şapte 50%)</v>
      </c>
    </row>
    <row r="39" spans="1:12" ht="18.75" customHeight="1">
      <c r="A39" s="22">
        <v>17</v>
      </c>
      <c r="B39" s="24" t="s">
        <v>137</v>
      </c>
      <c r="C39" s="24">
        <v>2017</v>
      </c>
      <c r="D39" s="26" t="s">
        <v>136</v>
      </c>
      <c r="E39" s="28" t="s">
        <v>138</v>
      </c>
      <c r="F39" s="28" t="s">
        <v>132</v>
      </c>
      <c r="G39" s="12">
        <v>7.53</v>
      </c>
      <c r="H39" s="16">
        <v>8</v>
      </c>
      <c r="I39" s="10">
        <v>9.1999999999999993</v>
      </c>
      <c r="J39" s="11">
        <f t="shared" ref="J39" si="32">IF(I39="-","-",TRUNC((H39+I39)/2,2))</f>
        <v>8.6</v>
      </c>
      <c r="L39" s="20"/>
    </row>
    <row r="40" spans="1:12" ht="12.75" customHeight="1">
      <c r="A40" s="22"/>
      <c r="B40" s="24"/>
      <c r="C40" s="24"/>
      <c r="D40" s="30"/>
      <c r="E40" s="28"/>
      <c r="F40" s="28"/>
      <c r="G40" s="13" t="str">
        <f t="shared" ref="G40:J40" si="33">IF(G39&lt;&gt;"-",CONCATENATE("(",IF(G39=10,"zece",IF(ROUNDDOWN(G39,0)=9,"nouă",IF(ROUNDDOWN(G39,0)=8,"opt",IF(ROUNDDOWN(G39,0)=7,"şapte",IF(ROUNDDOWN(G39,0)=6,"şase"))))),IF(G39-ROUNDDOWN(G39,0)=0,""," "),IF(((ROUND(G39-ROUNDDOWN(G39,0),2))*100)=0,"",(ROUND(G39-ROUNDDOWN(G39,0),2))*100),IF(G39-ROUNDDOWN(G39,0)=0,"","%"),")"),"")</f>
        <v>(şapte 53%)</v>
      </c>
      <c r="H40" s="15" t="str">
        <f t="shared" si="33"/>
        <v>(opt)</v>
      </c>
      <c r="I40" s="13" t="str">
        <f t="shared" si="33"/>
        <v>(nouă 20%)</v>
      </c>
      <c r="J40" s="14" t="str">
        <f t="shared" si="33"/>
        <v>(opt 60%)</v>
      </c>
    </row>
    <row r="41" spans="1:12" ht="18.75" customHeight="1">
      <c r="A41" s="22">
        <v>18</v>
      </c>
      <c r="B41" s="24" t="s">
        <v>140</v>
      </c>
      <c r="C41" s="24">
        <v>2017</v>
      </c>
      <c r="D41" s="26" t="s">
        <v>139</v>
      </c>
      <c r="E41" s="28" t="s">
        <v>141</v>
      </c>
      <c r="F41" s="28" t="s">
        <v>22</v>
      </c>
      <c r="G41" s="12">
        <v>7.35</v>
      </c>
      <c r="H41" s="16">
        <v>8.5</v>
      </c>
      <c r="I41" s="10">
        <v>8.5</v>
      </c>
      <c r="J41" s="11">
        <f t="shared" ref="J41" si="34">IF(I41="-","-",TRUNC((H41+I41)/2,2))</f>
        <v>8.5</v>
      </c>
    </row>
    <row r="42" spans="1:12" ht="13.5" customHeight="1">
      <c r="A42" s="22"/>
      <c r="B42" s="24"/>
      <c r="C42" s="24"/>
      <c r="D42" s="30"/>
      <c r="E42" s="28"/>
      <c r="F42" s="28"/>
      <c r="G42" s="13" t="str">
        <f t="shared" ref="G42:J42" si="35">IF(G41&lt;&gt;"-",CONCATENATE("(",IF(G41=10,"zece",IF(ROUNDDOWN(G41,0)=9,"nouă",IF(ROUNDDOWN(G41,0)=8,"opt",IF(ROUNDDOWN(G41,0)=7,"şapte",IF(ROUNDDOWN(G41,0)=6,"şase"))))),IF(G41-ROUNDDOWN(G41,0)=0,""," "),IF(((ROUND(G41-ROUNDDOWN(G41,0),2))*100)=0,"",(ROUND(G41-ROUNDDOWN(G41,0),2))*100),IF(G41-ROUNDDOWN(G41,0)=0,"","%"),")"),"")</f>
        <v>(şapte 35%)</v>
      </c>
      <c r="H42" s="15" t="str">
        <f t="shared" si="35"/>
        <v>(opt 50%)</v>
      </c>
      <c r="I42" s="13" t="str">
        <f t="shared" si="35"/>
        <v>(opt 50%)</v>
      </c>
      <c r="J42" s="14" t="str">
        <f t="shared" si="35"/>
        <v>(opt 50%)</v>
      </c>
    </row>
    <row r="43" spans="1:12" ht="15" customHeight="1">
      <c r="A43" s="22">
        <v>19</v>
      </c>
      <c r="B43" s="24" t="s">
        <v>143</v>
      </c>
      <c r="C43" s="24">
        <v>2017</v>
      </c>
      <c r="D43" s="26" t="s">
        <v>142</v>
      </c>
      <c r="E43" s="28" t="s">
        <v>144</v>
      </c>
      <c r="F43" s="28" t="s">
        <v>22</v>
      </c>
      <c r="G43" s="12">
        <v>7.41</v>
      </c>
      <c r="H43" s="16">
        <v>7</v>
      </c>
      <c r="I43" s="10">
        <v>8</v>
      </c>
      <c r="J43" s="11">
        <f t="shared" ref="J43" si="36">IF(I43="-","-",TRUNC((H43+I43)/2,2))</f>
        <v>7.5</v>
      </c>
    </row>
    <row r="44" spans="1:12" ht="13.5" customHeight="1">
      <c r="A44" s="22"/>
      <c r="B44" s="24"/>
      <c r="C44" s="24"/>
      <c r="D44" s="30"/>
      <c r="E44" s="28"/>
      <c r="F44" s="28"/>
      <c r="G44" s="13" t="str">
        <f t="shared" ref="G44:J44" si="37">IF(G43&lt;&gt;"-",CONCATENATE("(",IF(G43=10,"zece",IF(ROUNDDOWN(G43,0)=9,"nouă",IF(ROUNDDOWN(G43,0)=8,"opt",IF(ROUNDDOWN(G43,0)=7,"şapte",IF(ROUNDDOWN(G43,0)=6,"şase"))))),IF(G43-ROUNDDOWN(G43,0)=0,""," "),IF(((ROUND(G43-ROUNDDOWN(G43,0),2))*100)=0,"",(ROUND(G43-ROUNDDOWN(G43,0),2))*100),IF(G43-ROUNDDOWN(G43,0)=0,"","%"),")"),"")</f>
        <v>(şapte 41%)</v>
      </c>
      <c r="H44" s="15" t="str">
        <f t="shared" si="37"/>
        <v>(şapte)</v>
      </c>
      <c r="I44" s="13" t="str">
        <f t="shared" si="37"/>
        <v>(opt)</v>
      </c>
      <c r="J44" s="14" t="str">
        <f t="shared" si="37"/>
        <v>(şapte 50%)</v>
      </c>
    </row>
    <row r="45" spans="1:12" ht="15" customHeight="1">
      <c r="A45" s="22">
        <v>20</v>
      </c>
      <c r="B45" s="24" t="s">
        <v>146</v>
      </c>
      <c r="C45" s="24">
        <v>2017</v>
      </c>
      <c r="D45" s="26" t="s">
        <v>145</v>
      </c>
      <c r="E45" s="28" t="s">
        <v>147</v>
      </c>
      <c r="F45" s="28" t="s">
        <v>132</v>
      </c>
      <c r="G45" s="12">
        <v>7.1</v>
      </c>
      <c r="H45" s="16">
        <v>7.6</v>
      </c>
      <c r="I45" s="10">
        <v>8</v>
      </c>
      <c r="J45" s="11">
        <f t="shared" ref="J45" si="38">IF(I45="-","-",TRUNC((H45+I45)/2,2))</f>
        <v>7.8</v>
      </c>
    </row>
    <row r="46" spans="1:12" ht="13.5" customHeight="1">
      <c r="A46" s="22"/>
      <c r="B46" s="24"/>
      <c r="C46" s="24"/>
      <c r="D46" s="30"/>
      <c r="E46" s="28"/>
      <c r="F46" s="28"/>
      <c r="G46" s="13" t="str">
        <f t="shared" ref="G46:J46" si="39">IF(G45&lt;&gt;"-",CONCATENATE("(",IF(G45=10,"zece",IF(ROUNDDOWN(G45,0)=9,"nouă",IF(ROUNDDOWN(G45,0)=8,"opt",IF(ROUNDDOWN(G45,0)=7,"şapte",IF(ROUNDDOWN(G45,0)=6,"şase"))))),IF(G45-ROUNDDOWN(G45,0)=0,""," "),IF(((ROUND(G45-ROUNDDOWN(G45,0),2))*100)=0,"",(ROUND(G45-ROUNDDOWN(G45,0),2))*100),IF(G45-ROUNDDOWN(G45,0)=0,"","%"),")"),"")</f>
        <v>(şapte 10%)</v>
      </c>
      <c r="H46" s="15" t="str">
        <f t="shared" si="39"/>
        <v>(şapte 60%)</v>
      </c>
      <c r="I46" s="13" t="str">
        <f t="shared" si="39"/>
        <v>(opt)</v>
      </c>
      <c r="J46" s="14" t="str">
        <f t="shared" si="39"/>
        <v>(şapte 80%)</v>
      </c>
    </row>
    <row r="47" spans="1:12" ht="15" customHeight="1">
      <c r="A47" s="22">
        <v>21</v>
      </c>
      <c r="B47" s="24" t="s">
        <v>149</v>
      </c>
      <c r="C47" s="24">
        <v>2017</v>
      </c>
      <c r="D47" s="26" t="s">
        <v>148</v>
      </c>
      <c r="E47" s="28" t="s">
        <v>150</v>
      </c>
      <c r="F47" s="28" t="s">
        <v>98</v>
      </c>
      <c r="G47" s="12">
        <v>7.35</v>
      </c>
      <c r="H47" s="16">
        <v>7</v>
      </c>
      <c r="I47" s="10">
        <v>8</v>
      </c>
      <c r="J47" s="11">
        <f t="shared" ref="J47" si="40">IF(I47="-","-",TRUNC((H47+I47)/2,2))</f>
        <v>7.5</v>
      </c>
    </row>
    <row r="48" spans="1:12" ht="13.5" customHeight="1">
      <c r="A48" s="22"/>
      <c r="B48" s="24"/>
      <c r="C48" s="24"/>
      <c r="D48" s="30"/>
      <c r="E48" s="28"/>
      <c r="F48" s="28"/>
      <c r="G48" s="13" t="str">
        <f t="shared" ref="G48:J48" si="41">IF(G47&lt;&gt;"-",CONCATENATE("(",IF(G47=10,"zece",IF(ROUNDDOWN(G47,0)=9,"nouă",IF(ROUNDDOWN(G47,0)=8,"opt",IF(ROUNDDOWN(G47,0)=7,"şapte",IF(ROUNDDOWN(G47,0)=6,"şase"))))),IF(G47-ROUNDDOWN(G47,0)=0,""," "),IF(((ROUND(G47-ROUNDDOWN(G47,0),2))*100)=0,"",(ROUND(G47-ROUNDDOWN(G47,0),2))*100),IF(G47-ROUNDDOWN(G47,0)=0,"","%"),")"),"")</f>
        <v>(şapte 35%)</v>
      </c>
      <c r="H48" s="15" t="str">
        <f t="shared" si="41"/>
        <v>(şapte)</v>
      </c>
      <c r="I48" s="13" t="str">
        <f t="shared" si="41"/>
        <v>(opt)</v>
      </c>
      <c r="J48" s="14" t="str">
        <f t="shared" si="41"/>
        <v>(şapte 50%)</v>
      </c>
    </row>
    <row r="49" spans="1:10" ht="15">
      <c r="A49" s="22">
        <v>22</v>
      </c>
      <c r="B49" s="24" t="s">
        <v>152</v>
      </c>
      <c r="C49" s="24">
        <v>2017</v>
      </c>
      <c r="D49" s="26" t="s">
        <v>151</v>
      </c>
      <c r="E49" s="28" t="s">
        <v>153</v>
      </c>
      <c r="F49" s="28" t="s">
        <v>166</v>
      </c>
      <c r="G49" s="12">
        <v>6.31</v>
      </c>
      <c r="H49" s="16">
        <v>7.5</v>
      </c>
      <c r="I49" s="10">
        <v>6.5</v>
      </c>
      <c r="J49" s="11">
        <f t="shared" ref="J49" si="42">IF(I49="-","-",TRUNC((H49+I49)/2,2))</f>
        <v>7</v>
      </c>
    </row>
    <row r="50" spans="1:10" ht="13.5" thickBot="1">
      <c r="A50" s="23"/>
      <c r="B50" s="25"/>
      <c r="C50" s="25"/>
      <c r="D50" s="27"/>
      <c r="E50" s="29"/>
      <c r="F50" s="29"/>
      <c r="G50" s="17" t="str">
        <f t="shared" ref="G50:J50" si="43">IF(G49&lt;&gt;"-",CONCATENATE("(",IF(G49=10,"zece",IF(ROUNDDOWN(G49,0)=9,"nouă",IF(ROUNDDOWN(G49,0)=8,"opt",IF(ROUNDDOWN(G49,0)=7,"şapte",IF(ROUNDDOWN(G49,0)=6,"şase"))))),IF(G49-ROUNDDOWN(G49,0)=0,""," "),IF(((ROUND(G49-ROUNDDOWN(G49,0),2))*100)=0,"",(ROUND(G49-ROUNDDOWN(G49,0),2))*100),IF(G49-ROUNDDOWN(G49,0)=0,"","%"),")"),"")</f>
        <v>(şase 31%)</v>
      </c>
      <c r="H50" s="18" t="str">
        <f t="shared" si="43"/>
        <v>(şapte 50%)</v>
      </c>
      <c r="I50" s="17" t="str">
        <f t="shared" si="43"/>
        <v>(şase 50%)</v>
      </c>
      <c r="J50" s="19" t="str">
        <f t="shared" si="43"/>
        <v>(şapte)</v>
      </c>
    </row>
  </sheetData>
  <sheetProtection selectLockedCells="1" selectUnlockedCells="1"/>
  <mergeCells count="135"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:J2"/>
    <mergeCell ref="A4:K4"/>
    <mergeCell ref="B5:J5"/>
    <mergeCell ref="A7:A8"/>
    <mergeCell ref="B7:B8"/>
    <mergeCell ref="C7:C8"/>
    <mergeCell ref="D7:D8"/>
    <mergeCell ref="E7:E8"/>
    <mergeCell ref="F7:F8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E49:E50"/>
    <mergeCell ref="F49:F50"/>
  </mergeCells>
  <printOptions horizontalCentered="1"/>
  <pageMargins left="0.39370078740157483" right="0.47244094488188981" top="0.66" bottom="0.39370078740157483" header="0.67" footer="0.51181102362204722"/>
  <pageSetup paperSize="9" scale="97" firstPageNumber="0" fitToHeight="0" orientation="landscape" horizontalDpi="12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6"/>
  <sheetViews>
    <sheetView tabSelected="1" topLeftCell="A4" zoomScaleNormal="100" workbookViewId="0">
      <selection activeCell="J18" sqref="J18"/>
    </sheetView>
  </sheetViews>
  <sheetFormatPr defaultRowHeight="12.75"/>
  <cols>
    <col min="1" max="1" width="5.7109375" customWidth="1"/>
    <col min="2" max="2" width="7.42578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12.85546875" style="5" customWidth="1"/>
    <col min="8" max="8" width="9.140625" style="5"/>
    <col min="9" max="9" width="10.28515625" style="5" customWidth="1"/>
    <col min="10" max="10" width="9" style="5" customWidth="1"/>
    <col min="11" max="11" width="0" hidden="1" customWidth="1"/>
  </cols>
  <sheetData>
    <row r="1" spans="1:11" ht="12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47.25" customHeigh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4.25" customHeight="1">
      <c r="B3" s="1"/>
      <c r="C3" s="1"/>
      <c r="D3" s="1"/>
      <c r="E3" s="1"/>
      <c r="F3" s="1"/>
      <c r="G3" s="1"/>
      <c r="H3" s="1"/>
      <c r="I3" s="1"/>
      <c r="J3" s="1"/>
    </row>
    <row r="4" spans="1:11" ht="18.75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2"/>
    </row>
    <row r="6" spans="1:11" ht="25.5" customHeight="1" thickBot="1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</row>
    <row r="7" spans="1:11" ht="15.75" customHeight="1">
      <c r="A7" s="34">
        <v>1</v>
      </c>
      <c r="B7" s="24" t="s">
        <v>155</v>
      </c>
      <c r="C7" s="24">
        <v>2017</v>
      </c>
      <c r="D7" s="26" t="s">
        <v>154</v>
      </c>
      <c r="E7" s="28" t="s">
        <v>156</v>
      </c>
      <c r="F7" s="28" t="s">
        <v>22</v>
      </c>
      <c r="G7" s="12">
        <v>8.6999999999999993</v>
      </c>
      <c r="H7" s="16">
        <v>9</v>
      </c>
      <c r="I7" s="10">
        <v>9.5</v>
      </c>
      <c r="J7" s="11">
        <f t="shared" ref="J7" si="0">IF(I7="-","-",TRUNC((H7+I7)/2,2))</f>
        <v>9.25</v>
      </c>
      <c r="K7" s="6">
        <f>IF(J7="-","-",(I7+J7)/2)</f>
        <v>9.375</v>
      </c>
    </row>
    <row r="8" spans="1:11" ht="15.75" customHeight="1">
      <c r="A8" s="22"/>
      <c r="B8" s="24"/>
      <c r="C8" s="24"/>
      <c r="D8" s="30"/>
      <c r="E8" s="28"/>
      <c r="F8" s="28"/>
      <c r="G8" s="13" t="str">
        <f t="shared" ref="G8:J8" si="1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>(opt 70%)</v>
      </c>
      <c r="H8" s="15" t="str">
        <f t="shared" si="1"/>
        <v>(nouă)</v>
      </c>
      <c r="I8" s="13" t="str">
        <f t="shared" si="1"/>
        <v>(nouă 50%)</v>
      </c>
      <c r="J8" s="14" t="str">
        <f t="shared" si="1"/>
        <v>(nouă 25%)</v>
      </c>
    </row>
    <row r="9" spans="1:11" ht="15.75" customHeight="1">
      <c r="A9" s="22">
        <v>2</v>
      </c>
      <c r="B9" s="24" t="s">
        <v>157</v>
      </c>
      <c r="C9" s="24">
        <v>2016</v>
      </c>
      <c r="D9" s="26" t="s">
        <v>159</v>
      </c>
      <c r="E9" s="28" t="s">
        <v>158</v>
      </c>
      <c r="F9" s="28" t="s">
        <v>98</v>
      </c>
      <c r="G9" s="12">
        <v>7.75</v>
      </c>
      <c r="H9" s="16">
        <v>8.4</v>
      </c>
      <c r="I9" s="10">
        <v>8.8000000000000007</v>
      </c>
      <c r="J9" s="11">
        <f t="shared" ref="J9" si="2">IF(I9="-","-",TRUNC((H9+I9)/2,2))</f>
        <v>8.6</v>
      </c>
    </row>
    <row r="10" spans="1:11" ht="15.75" customHeight="1">
      <c r="A10" s="22"/>
      <c r="B10" s="24"/>
      <c r="C10" s="24"/>
      <c r="D10" s="30"/>
      <c r="E10" s="28"/>
      <c r="F10" s="28"/>
      <c r="G10" s="13" t="str">
        <f t="shared" ref="G10:J10" si="3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>(şapte 75%)</v>
      </c>
      <c r="H10" s="15" t="str">
        <f t="shared" si="3"/>
        <v>(opt 40%)</v>
      </c>
      <c r="I10" s="13" t="str">
        <f t="shared" si="3"/>
        <v>(opt 80%)</v>
      </c>
      <c r="J10" s="14" t="str">
        <f t="shared" si="3"/>
        <v>(opt 60%)</v>
      </c>
    </row>
    <row r="11" spans="1:11" ht="15.75" customHeight="1">
      <c r="A11" s="22">
        <v>3</v>
      </c>
      <c r="B11" s="24" t="s">
        <v>161</v>
      </c>
      <c r="C11" s="24">
        <v>2017</v>
      </c>
      <c r="D11" s="26" t="s">
        <v>160</v>
      </c>
      <c r="E11" s="28" t="s">
        <v>162</v>
      </c>
      <c r="F11" s="28" t="s">
        <v>22</v>
      </c>
      <c r="G11" s="12">
        <v>6.36</v>
      </c>
      <c r="H11" s="16">
        <v>7</v>
      </c>
      <c r="I11" s="10">
        <v>8</v>
      </c>
      <c r="J11" s="11">
        <f t="shared" ref="J11" si="4">IF(I11="-","-",TRUNC((H11+I11)/2,2))</f>
        <v>7.5</v>
      </c>
    </row>
    <row r="12" spans="1:11" ht="15.75" customHeight="1">
      <c r="A12" s="22"/>
      <c r="B12" s="24"/>
      <c r="C12" s="24"/>
      <c r="D12" s="30"/>
      <c r="E12" s="28"/>
      <c r="F12" s="28"/>
      <c r="G12" s="13" t="str">
        <f t="shared" ref="G12:J12" si="5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>(şase 36%)</v>
      </c>
      <c r="H12" s="15" t="str">
        <f t="shared" si="5"/>
        <v>(şapte)</v>
      </c>
      <c r="I12" s="13" t="str">
        <f t="shared" si="5"/>
        <v>(opt)</v>
      </c>
      <c r="J12" s="14" t="str">
        <f t="shared" si="5"/>
        <v>(şapte 50%)</v>
      </c>
    </row>
    <row r="13" spans="1:11" ht="15.75" customHeight="1">
      <c r="A13" s="22">
        <v>4</v>
      </c>
      <c r="B13" s="24" t="s">
        <v>164</v>
      </c>
      <c r="C13" s="24">
        <v>2017</v>
      </c>
      <c r="D13" s="26" t="s">
        <v>163</v>
      </c>
      <c r="E13" s="28" t="s">
        <v>165</v>
      </c>
      <c r="F13" s="28" t="s">
        <v>166</v>
      </c>
      <c r="G13" s="12">
        <v>8.26</v>
      </c>
      <c r="H13" s="16">
        <v>9</v>
      </c>
      <c r="I13" s="10">
        <v>9</v>
      </c>
      <c r="J13" s="11">
        <f t="shared" ref="J13" si="6">IF(I13="-","-",TRUNC((H13+I13)/2,2))</f>
        <v>9</v>
      </c>
    </row>
    <row r="14" spans="1:11" ht="15.75" customHeight="1">
      <c r="A14" s="22"/>
      <c r="B14" s="24"/>
      <c r="C14" s="24"/>
      <c r="D14" s="30"/>
      <c r="E14" s="28"/>
      <c r="F14" s="28"/>
      <c r="G14" s="13" t="str">
        <f t="shared" ref="G14:J14" si="7">IF(G13&lt;&gt;"-",CONCATENATE("(",IF(G13=10,"zece",IF(ROUNDDOWN(G13,0)=9,"nouă",IF(ROUNDDOWN(G13,0)=8,"opt",IF(ROUNDDOWN(G13,0)=7,"şapte",IF(ROUNDDOWN(G13,0)=6,"şase"))))),IF(G13-ROUNDDOWN(G13,0)=0,""," "),IF(((ROUND(G13-ROUNDDOWN(G13,0),2))*100)=0,"",(ROUND(G13-ROUNDDOWN(G13,0),2))*100),IF(G13-ROUNDDOWN(G13,0)=0,"","%"),")"),"")</f>
        <v>(opt 26%)</v>
      </c>
      <c r="H14" s="15" t="str">
        <f t="shared" si="7"/>
        <v>(nouă)</v>
      </c>
      <c r="I14" s="13" t="str">
        <f t="shared" si="7"/>
        <v>(nouă)</v>
      </c>
      <c r="J14" s="14" t="str">
        <f t="shared" si="7"/>
        <v>(nouă)</v>
      </c>
    </row>
    <row r="15" spans="1:11" ht="15.75" customHeight="1">
      <c r="A15" s="22">
        <v>5</v>
      </c>
      <c r="B15" s="24" t="s">
        <v>168</v>
      </c>
      <c r="C15" s="24">
        <v>2017</v>
      </c>
      <c r="D15" s="26" t="s">
        <v>167</v>
      </c>
      <c r="E15" s="28" t="s">
        <v>169</v>
      </c>
      <c r="F15" s="28" t="s">
        <v>170</v>
      </c>
      <c r="G15" s="12">
        <v>6.52</v>
      </c>
      <c r="H15" s="16">
        <v>6</v>
      </c>
      <c r="I15" s="10">
        <v>7.2</v>
      </c>
      <c r="J15" s="11">
        <f t="shared" ref="J15" si="8">IF(I15="-","-",TRUNC((H15+I15)/2,2))</f>
        <v>6.6</v>
      </c>
    </row>
    <row r="16" spans="1:11" ht="15.75" customHeight="1">
      <c r="A16" s="22"/>
      <c r="B16" s="24"/>
      <c r="C16" s="24"/>
      <c r="D16" s="30"/>
      <c r="E16" s="28"/>
      <c r="F16" s="28"/>
      <c r="G16" s="13" t="str">
        <f t="shared" ref="G16:J16" si="9">IF(G15&lt;&gt;"-",CONCATENATE("(",IF(G15=10,"zece",IF(ROUNDDOWN(G15,0)=9,"nouă",IF(ROUNDDOWN(G15,0)=8,"opt",IF(ROUNDDOWN(G15,0)=7,"şapte",IF(ROUNDDOWN(G15,0)=6,"şase"))))),IF(G15-ROUNDDOWN(G15,0)=0,""," "),IF(((ROUND(G15-ROUNDDOWN(G15,0),2))*100)=0,"",(ROUND(G15-ROUNDDOWN(G15,0),2))*100),IF(G15-ROUNDDOWN(G15,0)=0,"","%"),")"),"")</f>
        <v>(şase 52%)</v>
      </c>
      <c r="H16" s="15" t="str">
        <f t="shared" si="9"/>
        <v>(şase)</v>
      </c>
      <c r="I16" s="13" t="str">
        <f t="shared" si="9"/>
        <v>(şapte 20%)</v>
      </c>
      <c r="J16" s="14" t="str">
        <f t="shared" si="9"/>
        <v>(şase 60%)</v>
      </c>
    </row>
    <row r="17" spans="1:12" ht="15.75" customHeight="1">
      <c r="A17" s="22">
        <v>6</v>
      </c>
      <c r="B17" s="24" t="s">
        <v>171</v>
      </c>
      <c r="C17" s="24">
        <v>2016</v>
      </c>
      <c r="D17" s="26" t="s">
        <v>172</v>
      </c>
      <c r="E17" s="28" t="s">
        <v>173</v>
      </c>
      <c r="F17" s="28" t="s">
        <v>41</v>
      </c>
      <c r="G17" s="12">
        <v>6.77</v>
      </c>
      <c r="H17" s="16">
        <v>5</v>
      </c>
      <c r="I17" s="10">
        <v>6</v>
      </c>
      <c r="J17" s="11">
        <f t="shared" ref="J17" si="10">IF(I17="-","-",TRUNC((H17+I17)/2,2))</f>
        <v>5.5</v>
      </c>
    </row>
    <row r="18" spans="1:12" ht="15.75" customHeight="1">
      <c r="A18" s="22"/>
      <c r="B18" s="24"/>
      <c r="C18" s="24"/>
      <c r="D18" s="30"/>
      <c r="E18" s="28"/>
      <c r="F18" s="28"/>
      <c r="G18" s="13" t="str">
        <f t="shared" ref="G18:J18" si="11">IF(G17&lt;&gt;"-",CONCATENATE("(",IF(G17=10,"zece",IF(ROUNDDOWN(G17,0)=9,"nouă",IF(ROUNDDOWN(G17,0)=8,"opt",IF(ROUNDDOWN(G17,0)=7,"şapte",IF(ROUNDDOWN(G17,0)=6,"şase"))))),IF(G17-ROUNDDOWN(G17,0)=0,""," "),IF(((ROUND(G17-ROUNDDOWN(G17,0),2))*100)=0,"",(ROUND(G17-ROUNDDOWN(G17,0),2))*100),IF(G17-ROUNDDOWN(G17,0)=0,"","%"),")"),"")</f>
        <v>(şase 77%)</v>
      </c>
      <c r="H18" s="21" t="s">
        <v>186</v>
      </c>
      <c r="I18" s="13" t="str">
        <f t="shared" si="11"/>
        <v>(şase)</v>
      </c>
      <c r="J18" s="14" t="str">
        <f t="shared" si="11"/>
        <v>(FALSE 50%)</v>
      </c>
      <c r="L18" t="s">
        <v>12</v>
      </c>
    </row>
    <row r="19" spans="1:12" ht="15.75" customHeight="1">
      <c r="A19" s="22">
        <v>7</v>
      </c>
      <c r="B19" s="24" t="s">
        <v>175</v>
      </c>
      <c r="C19" s="24">
        <v>2017</v>
      </c>
      <c r="D19" s="26" t="s">
        <v>174</v>
      </c>
      <c r="E19" s="28" t="s">
        <v>178</v>
      </c>
      <c r="F19" s="28" t="s">
        <v>22</v>
      </c>
      <c r="G19" s="12">
        <v>6.15</v>
      </c>
      <c r="H19" s="16">
        <v>6</v>
      </c>
      <c r="I19" s="10">
        <v>6</v>
      </c>
      <c r="J19" s="11">
        <f t="shared" ref="J19" si="12">IF(I19="-","-",TRUNC((H19+I19)/2,2))</f>
        <v>6</v>
      </c>
      <c r="L19" s="3"/>
    </row>
    <row r="20" spans="1:12" ht="15.75" customHeight="1">
      <c r="A20" s="22"/>
      <c r="B20" s="24"/>
      <c r="C20" s="24"/>
      <c r="D20" s="30"/>
      <c r="E20" s="28"/>
      <c r="F20" s="28"/>
      <c r="G20" s="13" t="str">
        <f t="shared" ref="G20:J20" si="13">IF(G19&lt;&gt;"-",CONCATENATE("(",IF(G19=10,"zece",IF(ROUNDDOWN(G19,0)=9,"nouă",IF(ROUNDDOWN(G19,0)=8,"opt",IF(ROUNDDOWN(G19,0)=7,"şapte",IF(ROUNDDOWN(G19,0)=6,"şase"))))),IF(G19-ROUNDDOWN(G19,0)=0,""," "),IF(((ROUND(G19-ROUNDDOWN(G19,0),2))*100)=0,"",(ROUND(G19-ROUNDDOWN(G19,0),2))*100),IF(G19-ROUNDDOWN(G19,0)=0,"","%"),")"),"")</f>
        <v>(şase 15%)</v>
      </c>
      <c r="H20" s="15" t="str">
        <f t="shared" si="13"/>
        <v>(şase)</v>
      </c>
      <c r="I20" s="13" t="str">
        <f t="shared" si="13"/>
        <v>(şase)</v>
      </c>
      <c r="J20" s="14" t="str">
        <f t="shared" si="13"/>
        <v>(şase)</v>
      </c>
    </row>
    <row r="21" spans="1:12" ht="15.75" customHeight="1">
      <c r="A21" s="22">
        <v>8</v>
      </c>
      <c r="B21" s="24" t="s">
        <v>177</v>
      </c>
      <c r="C21" s="24">
        <v>2017</v>
      </c>
      <c r="D21" s="26" t="s">
        <v>176</v>
      </c>
      <c r="E21" s="28" t="s">
        <v>179</v>
      </c>
      <c r="F21" s="28" t="s">
        <v>46</v>
      </c>
      <c r="G21" s="12">
        <v>6.87</v>
      </c>
      <c r="H21" s="16">
        <v>7.5</v>
      </c>
      <c r="I21" s="10">
        <v>9</v>
      </c>
      <c r="J21" s="11">
        <f t="shared" ref="J21" si="14">IF(I21="-","-",TRUNC((H21+I21)/2,2))</f>
        <v>8.25</v>
      </c>
    </row>
    <row r="22" spans="1:12" ht="15.75" customHeight="1">
      <c r="A22" s="22"/>
      <c r="B22" s="24"/>
      <c r="C22" s="24"/>
      <c r="D22" s="30"/>
      <c r="E22" s="28"/>
      <c r="F22" s="28"/>
      <c r="G22" s="13" t="str">
        <f t="shared" ref="G22:J22" si="15">IF(G21&lt;&gt;"-",CONCATENATE("(",IF(G21=10,"zece",IF(ROUNDDOWN(G21,0)=9,"nouă",IF(ROUNDDOWN(G21,0)=8,"opt",IF(ROUNDDOWN(G21,0)=7,"şapte",IF(ROUNDDOWN(G21,0)=6,"şase"))))),IF(G21-ROUNDDOWN(G21,0)=0,""," "),IF(((ROUND(G21-ROUNDDOWN(G21,0),2))*100)=0,"",(ROUND(G21-ROUNDDOWN(G21,0),2))*100),IF(G21-ROUNDDOWN(G21,0)=0,"","%"),")"),"")</f>
        <v>(şase 87%)</v>
      </c>
      <c r="H22" s="15" t="str">
        <f t="shared" si="15"/>
        <v>(şapte 50%)</v>
      </c>
      <c r="I22" s="13" t="str">
        <f t="shared" si="15"/>
        <v>(nouă)</v>
      </c>
      <c r="J22" s="14" t="str">
        <f t="shared" si="15"/>
        <v>(opt 25%)</v>
      </c>
    </row>
    <row r="23" spans="1:12" ht="15.75" customHeight="1">
      <c r="A23" s="22">
        <v>9</v>
      </c>
      <c r="B23" s="24" t="s">
        <v>181</v>
      </c>
      <c r="C23" s="24">
        <v>2017</v>
      </c>
      <c r="D23" s="26" t="s">
        <v>180</v>
      </c>
      <c r="E23" s="28" t="s">
        <v>182</v>
      </c>
      <c r="F23" s="28" t="s">
        <v>46</v>
      </c>
      <c r="G23" s="12">
        <v>7.84</v>
      </c>
      <c r="H23" s="16">
        <v>8.5</v>
      </c>
      <c r="I23" s="10">
        <v>10</v>
      </c>
      <c r="J23" s="11">
        <f t="shared" ref="J23" si="16">IF(I23="-","-",TRUNC((H23+I23)/2,2))</f>
        <v>9.25</v>
      </c>
      <c r="L23" s="3"/>
    </row>
    <row r="24" spans="1:12" ht="15.75" customHeight="1">
      <c r="A24" s="22"/>
      <c r="B24" s="24"/>
      <c r="C24" s="24"/>
      <c r="D24" s="30"/>
      <c r="E24" s="28"/>
      <c r="F24" s="28"/>
      <c r="G24" s="13" t="str">
        <f t="shared" ref="G24:J24" si="17">IF(G23&lt;&gt;"-",CONCATENATE("(",IF(G23=10,"zece",IF(ROUNDDOWN(G23,0)=9,"nouă",IF(ROUNDDOWN(G23,0)=8,"opt",IF(ROUNDDOWN(G23,0)=7,"şapte",IF(ROUNDDOWN(G23,0)=6,"şase"))))),IF(G23-ROUNDDOWN(G23,0)=0,""," "),IF(((ROUND(G23-ROUNDDOWN(G23,0),2))*100)=0,"",(ROUND(G23-ROUNDDOWN(G23,0),2))*100),IF(G23-ROUNDDOWN(G23,0)=0,"","%"),")"),"")</f>
        <v>(şapte 84%)</v>
      </c>
      <c r="H24" s="15" t="str">
        <f t="shared" si="17"/>
        <v>(opt 50%)</v>
      </c>
      <c r="I24" s="13" t="str">
        <f t="shared" si="17"/>
        <v>(zece)</v>
      </c>
      <c r="J24" s="14" t="str">
        <f t="shared" si="17"/>
        <v>(nouă 25%)</v>
      </c>
    </row>
    <row r="25" spans="1:12" ht="18.75" customHeight="1">
      <c r="A25" s="37">
        <v>10</v>
      </c>
      <c r="B25" s="37" t="s">
        <v>183</v>
      </c>
      <c r="C25" s="37">
        <v>2017</v>
      </c>
      <c r="D25" s="26" t="s">
        <v>184</v>
      </c>
      <c r="E25" s="35" t="s">
        <v>185</v>
      </c>
      <c r="F25" s="35" t="s">
        <v>46</v>
      </c>
      <c r="G25" s="12">
        <v>6.95</v>
      </c>
      <c r="H25" s="16">
        <v>8</v>
      </c>
      <c r="I25" s="10">
        <v>8</v>
      </c>
      <c r="J25" s="11">
        <f t="shared" ref="J25" si="18">IF(I25="-","-",TRUNC((H25+I25)/2,2))</f>
        <v>8</v>
      </c>
    </row>
    <row r="26" spans="1:12" ht="13.5" customHeight="1" thickBot="1">
      <c r="A26" s="38"/>
      <c r="B26" s="38"/>
      <c r="C26" s="38"/>
      <c r="D26" s="27"/>
      <c r="E26" s="36"/>
      <c r="F26" s="36"/>
      <c r="G26" s="17" t="str">
        <f t="shared" ref="G26:J26" si="19">IF(G25&lt;&gt;"-",CONCATENATE("(",IF(G25=10,"zece",IF(ROUNDDOWN(G25,0)=9,"nouă",IF(ROUNDDOWN(G25,0)=8,"opt",IF(ROUNDDOWN(G25,0)=7,"şapte",IF(ROUNDDOWN(G25,0)=6,"şase"))))),IF(G25-ROUNDDOWN(G25,0)=0,""," "),IF(((ROUND(G25-ROUNDDOWN(G25,0),2))*100)=0,"",(ROUND(G25-ROUNDDOWN(G25,0),2))*100),IF(G25-ROUNDDOWN(G25,0)=0,"","%"),")"),"")</f>
        <v>(şase 95%)</v>
      </c>
      <c r="H26" s="18" t="str">
        <f t="shared" si="19"/>
        <v>(opt)</v>
      </c>
      <c r="I26" s="17" t="str">
        <f t="shared" si="19"/>
        <v>(opt)</v>
      </c>
      <c r="J26" s="19" t="str">
        <f t="shared" si="19"/>
        <v>(opt)</v>
      </c>
    </row>
  </sheetData>
  <sheetProtection selectLockedCells="1" selectUnlockedCells="1"/>
  <mergeCells count="63"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9:F10"/>
    <mergeCell ref="A1:J2"/>
    <mergeCell ref="A4:K4"/>
    <mergeCell ref="B5:J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</mergeCells>
  <printOptions horizontalCentered="1"/>
  <pageMargins left="0.39370078740157483" right="0.47244094488188981" top="0.66" bottom="0.39370078740157483" header="0.67" footer="0.51181102362204722"/>
  <pageSetup paperSize="9" scale="97" firstPageNumber="0" fitToHeight="0" orientation="landscape" horizontalDpi="12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03</vt:lpstr>
      <vt:lpstr>04</vt:lpstr>
      <vt:lpstr>05</vt:lpstr>
      <vt:lpstr>'03'!Print_Area</vt:lpstr>
      <vt:lpstr>'04'!Print_Area</vt:lpstr>
      <vt:lpstr>'05'!Print_Area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Angel</cp:lastModifiedBy>
  <cp:lastPrinted>2017-07-05T09:33:51Z</cp:lastPrinted>
  <dcterms:created xsi:type="dcterms:W3CDTF">2014-07-01T10:39:35Z</dcterms:created>
  <dcterms:modified xsi:type="dcterms:W3CDTF">2019-03-21T12:09:34Z</dcterms:modified>
</cp:coreProperties>
</file>