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 (Personal)\site TET\pages\ProiectDiploma\"/>
    </mc:Choice>
  </mc:AlternateContent>
  <xr:revisionPtr revIDLastSave="0" documentId="13_ncr:1_{26BDF0AD-CACA-4029-A756-FBAABB045B3A}" xr6:coauthVersionLast="41" xr6:coauthVersionMax="41" xr10:uidLastSave="{00000000-0000-0000-0000-000000000000}"/>
  <bookViews>
    <workbookView xWindow="-120" yWindow="-120" windowWidth="29040" windowHeight="15840" tabRatio="890" xr2:uid="{00000000-000D-0000-FFFF-FFFF00000000}"/>
  </bookViews>
  <sheets>
    <sheet name="05" sheetId="31" r:id="rId1"/>
  </sheets>
  <definedNames>
    <definedName name="_xlnm.Print_Area" localSheetId="0">'05'!$A$1:$K$26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1" l="1"/>
  <c r="H32" i="31"/>
  <c r="G32" i="31"/>
  <c r="J31" i="31"/>
  <c r="J32" i="31" s="1"/>
  <c r="I30" i="31"/>
  <c r="H30" i="31"/>
  <c r="G30" i="31"/>
  <c r="J29" i="31"/>
  <c r="J30" i="31" s="1"/>
  <c r="I28" i="31"/>
  <c r="H28" i="31"/>
  <c r="G28" i="31"/>
  <c r="J27" i="31"/>
  <c r="J28" i="31" s="1"/>
  <c r="I26" i="31" l="1"/>
  <c r="H26" i="31"/>
  <c r="G26" i="31"/>
  <c r="J25" i="31"/>
  <c r="I24" i="31"/>
  <c r="H24" i="31"/>
  <c r="G24" i="31"/>
  <c r="J23" i="31"/>
  <c r="I22" i="31"/>
  <c r="H22" i="31"/>
  <c r="G22" i="31"/>
  <c r="J21" i="31"/>
  <c r="I20" i="31"/>
  <c r="H20" i="31"/>
  <c r="G20" i="31"/>
  <c r="J19" i="31"/>
  <c r="I18" i="31"/>
  <c r="G18" i="31"/>
  <c r="J17" i="31"/>
  <c r="I16" i="31"/>
  <c r="H16" i="31"/>
  <c r="G16" i="31"/>
  <c r="J15" i="31"/>
  <c r="I14" i="31"/>
  <c r="H14" i="31"/>
  <c r="G14" i="31"/>
  <c r="J13" i="31"/>
  <c r="I12" i="31"/>
  <c r="H12" i="31"/>
  <c r="G12" i="31"/>
  <c r="J11" i="31"/>
  <c r="I10" i="31"/>
  <c r="H10" i="31"/>
  <c r="G10" i="31"/>
  <c r="J9" i="31"/>
  <c r="I8" i="31"/>
  <c r="H8" i="31"/>
  <c r="G8" i="31"/>
  <c r="J7" i="31"/>
  <c r="J26" i="31" l="1"/>
  <c r="J22" i="31"/>
  <c r="J18" i="31"/>
  <c r="J14" i="31"/>
  <c r="K7" i="31"/>
  <c r="J8" i="31"/>
  <c r="J10" i="31"/>
  <c r="J12" i="31"/>
  <c r="J20" i="31"/>
  <c r="J16" i="31"/>
  <c r="J24" i="31"/>
</calcChain>
</file>

<file path=xl/sharedStrings.xml><?xml version="1.0" encoding="utf-8"?>
<sst xmlns="http://schemas.openxmlformats.org/spreadsheetml/2006/main" count="67" uniqueCount="61">
  <si>
    <t>Universitatea POLITEHNICA din Bucureşti
Facultatea Transporturi
Catedra Telecomenzi şi Electronică în Transporturi</t>
  </si>
  <si>
    <t>Susţinerea examenului de diplomă</t>
  </si>
  <si>
    <t>Nr. crt.</t>
  </si>
  <si>
    <t>Nr. Dosar</t>
  </si>
  <si>
    <t>Promoția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</si>
  <si>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</si>
  <si>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</si>
  <si>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</si>
  <si>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</si>
  <si>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</si>
  <si>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</si>
  <si>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</si>
  <si>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t xml:space="preserve"> </t>
  </si>
  <si>
    <t>Conf. Dr. Ing. Ilona-Mădălina Costea</t>
  </si>
  <si>
    <t>Conf. Dr. Ing. Ec. Florin Codruț Nemțanu</t>
  </si>
  <si>
    <t>Conf. Dr. Ing. Marius Minea</t>
  </si>
  <si>
    <t>Ș. l. Dr. Ing. Valentin Alexandru Stan</t>
  </si>
  <si>
    <t>As. Dr. Ing. Valentin Iordache</t>
  </si>
  <si>
    <t>Ș. l. Dr. Ing. Claudia Maria Surugiu</t>
  </si>
  <si>
    <t>(cinci)</t>
  </si>
  <si>
    <t>1/septembrie/2017</t>
  </si>
  <si>
    <t>2/septembrie/2017</t>
  </si>
  <si>
    <t>3/septembrie/2017</t>
  </si>
  <si>
    <t>4/septembrie/2017</t>
  </si>
  <si>
    <t>5/septembrie/2017</t>
  </si>
  <si>
    <t>6/septembrie/2017</t>
  </si>
  <si>
    <t>7/septembrie/2017</t>
  </si>
  <si>
    <t>8/septembrie/2017</t>
  </si>
  <si>
    <t>9/septembrie/2017</t>
  </si>
  <si>
    <t>10/septembrie/2017</t>
  </si>
  <si>
    <t>11/septembrie/2017</t>
  </si>
  <si>
    <t>12/septembrie/2017</t>
  </si>
  <si>
    <t>13/septembrie/2017</t>
  </si>
  <si>
    <t>DRĂGAN S. Adrian Ștefan</t>
  </si>
  <si>
    <t>ANDREANA GH. Alexis Viorel</t>
  </si>
  <si>
    <t>ȘTEFĂNICĂ A. Marian</t>
  </si>
  <si>
    <t>SIMIONESCU I. Alexandru</t>
  </si>
  <si>
    <t>TUȚĂ I. Ana-Maria</t>
  </si>
  <si>
    <t>PINTILEI T. Alexandru</t>
  </si>
  <si>
    <t>GHELMEZ M. Mihaela-Oana</t>
  </si>
  <si>
    <t>ZAHARIA G. Ionuț-Cătălin</t>
  </si>
  <si>
    <t>CRISTESCU V. Eugen-Cristian</t>
  </si>
  <si>
    <t>WLLA KHALED Tawfiq Mohammad</t>
  </si>
  <si>
    <t>NEAȚĂ E. Iulian-Alexandru</t>
  </si>
  <si>
    <t>din data de 13 septembrie 2017</t>
  </si>
  <si>
    <t>Sisteme de semnalizare utiliate la calea ferată</t>
  </si>
  <si>
    <t>Sisteme de siguranță auto</t>
  </si>
  <si>
    <t>Utilizarea rețelelor VANET în conducerea cooperativă și reducerea emisiilor poluante</t>
  </si>
  <si>
    <t>Sisteme de informare a călătoriilor</t>
  </si>
  <si>
    <t xml:space="preserve">Sisteme inteligente de management a infrastructurii metropolitane - Conceptul "Smart City"- </t>
  </si>
  <si>
    <t>Sisteme moderne de conducere autonomă a vehiculelor rutiere</t>
  </si>
  <si>
    <t>Sistem de securitate la parcări și zonele de acces pentru logistica camioanelor de marfă</t>
  </si>
  <si>
    <t>Sistem de evitare a coliziunilor</t>
  </si>
  <si>
    <t>Sisteme de balizaj aeroportuar</t>
  </si>
  <si>
    <t>Sistem avansat de suport a conducătorului auto la bord</t>
  </si>
  <si>
    <t>Automatizări pentru autovehicule rutiere</t>
  </si>
  <si>
    <t>Sistem de E-Ticketing</t>
  </si>
  <si>
    <t>Sistem de parcare automată a unui autovehicul</t>
  </si>
  <si>
    <t>Ș. l. Dr. Ing. Răzvan-Andrei Gheorghiu</t>
  </si>
  <si>
    <t>MATEESCU A. Ștefan</t>
  </si>
  <si>
    <t>FRÎNCU S. Andrei Georgian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</si>
</sst>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Unicode MS"/>
      <family val="2"/>
    </font>
    <font>
      <sz val="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 style="hair">
        <color indexed="5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0</xdr:row>
      <xdr:rowOff>47625</xdr:rowOff>
    </xdr:from>
    <xdr:to>
      <xdr:col>3</xdr:col>
      <xdr:colOff>1847850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topLeftCell="A4" zoomScaleNormal="100" workbookViewId="0">
      <selection activeCell="M28" sqref="M28"/>
    </sheetView>
  </sheetViews>
  <sheetFormatPr defaultRowHeight="12.75"/>
  <cols>
    <col min="1" max="1" width="5.7109375" customWidth="1"/>
    <col min="2" max="2" width="12.42578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12.85546875" style="5" customWidth="1"/>
    <col min="8" max="8" width="10.140625" style="5" customWidth="1"/>
    <col min="9" max="9" width="10.28515625" style="5" customWidth="1"/>
    <col min="10" max="10" width="9" style="5" customWidth="1"/>
    <col min="11" max="11" width="0" hidden="1" customWidth="1"/>
  </cols>
  <sheetData>
    <row r="1" spans="1:11" ht="12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47.2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1" ht="14.25" customHeight="1">
      <c r="B3" s="1"/>
      <c r="C3" s="1"/>
      <c r="D3" s="1"/>
      <c r="E3" s="1"/>
      <c r="F3" s="1"/>
      <c r="G3" s="1"/>
      <c r="H3" s="1"/>
      <c r="I3" s="1"/>
      <c r="J3" s="1"/>
    </row>
    <row r="4" spans="1:11" ht="18.75" customHeight="1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.75" thickBot="1">
      <c r="B5" s="34" t="s">
        <v>44</v>
      </c>
      <c r="C5" s="34"/>
      <c r="D5" s="34"/>
      <c r="E5" s="34"/>
      <c r="F5" s="34"/>
      <c r="G5" s="34"/>
      <c r="H5" s="34"/>
      <c r="I5" s="34"/>
      <c r="J5" s="34"/>
      <c r="K5" s="2"/>
    </row>
    <row r="6" spans="1:11" ht="25.5" customHeight="1" thickBot="1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9" t="s">
        <v>11</v>
      </c>
    </row>
    <row r="7" spans="1:11" ht="15.75" customHeight="1">
      <c r="A7" s="35">
        <v>1</v>
      </c>
      <c r="B7" s="29" t="s">
        <v>20</v>
      </c>
      <c r="C7" s="29">
        <v>2017</v>
      </c>
      <c r="D7" s="25" t="s">
        <v>33</v>
      </c>
      <c r="E7" s="31" t="s">
        <v>45</v>
      </c>
      <c r="F7" s="21" t="s">
        <v>58</v>
      </c>
      <c r="G7" s="12">
        <v>7.78</v>
      </c>
      <c r="H7" s="16">
        <v>8</v>
      </c>
      <c r="I7" s="10">
        <v>9.25</v>
      </c>
      <c r="J7" s="11">
        <f t="shared" ref="J7" si="0">IF(I7="-","-",TRUNC((H7+I7)/2,2))</f>
        <v>8.6199999999999992</v>
      </c>
      <c r="K7" s="6">
        <f>IF(J7="-","-",(I7+J7)/2)</f>
        <v>8.9349999999999987</v>
      </c>
    </row>
    <row r="8" spans="1:11" ht="15.75" customHeight="1">
      <c r="A8" s="28"/>
      <c r="B8" s="29"/>
      <c r="C8" s="29"/>
      <c r="D8" s="30"/>
      <c r="E8" s="31"/>
      <c r="F8" s="27"/>
      <c r="G8" s="13" t="str">
        <f t="shared" ref="G8:J8" si="1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>(şapte 78%)</v>
      </c>
      <c r="H8" s="15" t="str">
        <f t="shared" si="1"/>
        <v>(opt)</v>
      </c>
      <c r="I8" s="13" t="str">
        <f t="shared" si="1"/>
        <v>(nouă 25%)</v>
      </c>
      <c r="J8" s="14" t="str">
        <f t="shared" si="1"/>
        <v>(opt 62%)</v>
      </c>
    </row>
    <row r="9" spans="1:11" ht="15.75" customHeight="1">
      <c r="A9" s="28">
        <v>2</v>
      </c>
      <c r="B9" s="29" t="s">
        <v>21</v>
      </c>
      <c r="C9" s="29">
        <v>2017</v>
      </c>
      <c r="D9" s="25" t="s">
        <v>34</v>
      </c>
      <c r="E9" s="31" t="s">
        <v>46</v>
      </c>
      <c r="F9" s="21" t="s">
        <v>58</v>
      </c>
      <c r="G9" s="12">
        <v>6.81</v>
      </c>
      <c r="H9" s="16">
        <v>7</v>
      </c>
      <c r="I9" s="10">
        <v>8</v>
      </c>
      <c r="J9" s="11">
        <f t="shared" ref="J9" si="2">IF(I9="-","-",TRUNC((H9+I9)/2,2))</f>
        <v>7.5</v>
      </c>
    </row>
    <row r="10" spans="1:11" ht="15.75" customHeight="1">
      <c r="A10" s="28"/>
      <c r="B10" s="29"/>
      <c r="C10" s="29"/>
      <c r="D10" s="30"/>
      <c r="E10" s="31"/>
      <c r="F10" s="27"/>
      <c r="G10" s="13" t="str">
        <f t="shared" ref="G10:J10" si="3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>(şase 81%)</v>
      </c>
      <c r="H10" s="15" t="str">
        <f t="shared" si="3"/>
        <v>(şapte)</v>
      </c>
      <c r="I10" s="13" t="str">
        <f t="shared" si="3"/>
        <v>(opt)</v>
      </c>
      <c r="J10" s="14" t="str">
        <f t="shared" si="3"/>
        <v>(şapte 50%)</v>
      </c>
    </row>
    <row r="11" spans="1:11" ht="15.75" customHeight="1">
      <c r="A11" s="28">
        <v>3</v>
      </c>
      <c r="B11" s="29" t="s">
        <v>22</v>
      </c>
      <c r="C11" s="29">
        <v>2017</v>
      </c>
      <c r="D11" s="25" t="s">
        <v>35</v>
      </c>
      <c r="E11" s="31" t="s">
        <v>47</v>
      </c>
      <c r="F11" s="21" t="s">
        <v>15</v>
      </c>
      <c r="G11" s="12">
        <v>7.4</v>
      </c>
      <c r="H11" s="16">
        <v>8</v>
      </c>
      <c r="I11" s="10">
        <v>9</v>
      </c>
      <c r="J11" s="11">
        <f t="shared" ref="J11" si="4">IF(I11="-","-",TRUNC((H11+I11)/2,2))</f>
        <v>8.5</v>
      </c>
    </row>
    <row r="12" spans="1:11" ht="15.75" customHeight="1">
      <c r="A12" s="28"/>
      <c r="B12" s="29"/>
      <c r="C12" s="29"/>
      <c r="D12" s="30"/>
      <c r="E12" s="31"/>
      <c r="F12" s="27"/>
      <c r="G12" s="13" t="str">
        <f t="shared" ref="G12:J12" si="5">IF(G11&lt;&gt;"-",CONCATENATE("(",IF(G11=10,"zece",IF(ROUNDDOWN(G11,0)=9,"nouă",IF(ROUNDDOWN(G11,0)=8,"opt",IF(ROUNDDOWN(G11,0)=7,"şapte",IF(ROUNDDOWN(G11,0)=6,"şase"))))),IF(G11-ROUNDDOWN(G11,0)=0,""," "),IF(((ROUND(G11-ROUNDDOWN(G11,0),2))*100)=0,"",(ROUND(G11-ROUNDDOWN(G11,0),2))*100),IF(G11-ROUNDDOWN(G11,0)=0,"","%"),")"),"")</f>
        <v>(şapte 40%)</v>
      </c>
      <c r="H12" s="15" t="str">
        <f t="shared" si="5"/>
        <v>(opt)</v>
      </c>
      <c r="I12" s="13" t="str">
        <f t="shared" si="5"/>
        <v>(nouă)</v>
      </c>
      <c r="J12" s="14" t="str">
        <f t="shared" si="5"/>
        <v>(opt 50%)</v>
      </c>
    </row>
    <row r="13" spans="1:11" ht="15.75" customHeight="1">
      <c r="A13" s="28">
        <v>4</v>
      </c>
      <c r="B13" s="29" t="s">
        <v>23</v>
      </c>
      <c r="C13" s="29">
        <v>2017</v>
      </c>
      <c r="D13" s="25" t="s">
        <v>36</v>
      </c>
      <c r="E13" s="31" t="s">
        <v>48</v>
      </c>
      <c r="F13" s="31" t="s">
        <v>16</v>
      </c>
      <c r="G13" s="12">
        <v>6.71</v>
      </c>
      <c r="H13" s="16">
        <v>7</v>
      </c>
      <c r="I13" s="10">
        <v>7</v>
      </c>
      <c r="J13" s="11">
        <f t="shared" ref="J13" si="6">IF(I13="-","-",TRUNC((H13+I13)/2,2))</f>
        <v>7</v>
      </c>
    </row>
    <row r="14" spans="1:11" ht="15.75" customHeight="1">
      <c r="A14" s="28"/>
      <c r="B14" s="29"/>
      <c r="C14" s="29"/>
      <c r="D14" s="30"/>
      <c r="E14" s="31"/>
      <c r="F14" s="31"/>
      <c r="G14" s="13" t="str">
        <f t="shared" ref="G14:J14" si="7">IF(G13&lt;&gt;"-",CONCATENATE("(",IF(G13=10,"zece",IF(ROUNDDOWN(G13,0)=9,"nouă",IF(ROUNDDOWN(G13,0)=8,"opt",IF(ROUNDDOWN(G13,0)=7,"şapte",IF(ROUNDDOWN(G13,0)=6,"şase"))))),IF(G13-ROUNDDOWN(G13,0)=0,""," "),IF(((ROUND(G13-ROUNDDOWN(G13,0),2))*100)=0,"",(ROUND(G13-ROUNDDOWN(G13,0),2))*100),IF(G13-ROUNDDOWN(G13,0)=0,"","%"),")"),"")</f>
        <v>(şase 71%)</v>
      </c>
      <c r="H14" s="15" t="str">
        <f t="shared" si="7"/>
        <v>(şapte)</v>
      </c>
      <c r="I14" s="13" t="str">
        <f t="shared" si="7"/>
        <v>(şapte)</v>
      </c>
      <c r="J14" s="14" t="str">
        <f t="shared" si="7"/>
        <v>(şapte)</v>
      </c>
    </row>
    <row r="15" spans="1:11" ht="15.75" customHeight="1">
      <c r="A15" s="28">
        <v>5</v>
      </c>
      <c r="B15" s="29" t="s">
        <v>24</v>
      </c>
      <c r="C15" s="29">
        <v>2017</v>
      </c>
      <c r="D15" s="25" t="s">
        <v>37</v>
      </c>
      <c r="E15" s="31" t="s">
        <v>49</v>
      </c>
      <c r="F15" s="31" t="s">
        <v>16</v>
      </c>
      <c r="G15" s="12">
        <v>7.01</v>
      </c>
      <c r="H15" s="16">
        <v>8</v>
      </c>
      <c r="I15" s="10">
        <v>8</v>
      </c>
      <c r="J15" s="11">
        <f t="shared" ref="J15" si="8">IF(I15="-","-",TRUNC((H15+I15)/2,2))</f>
        <v>8</v>
      </c>
    </row>
    <row r="16" spans="1:11" ht="15.75" customHeight="1">
      <c r="A16" s="28"/>
      <c r="B16" s="29"/>
      <c r="C16" s="29"/>
      <c r="D16" s="30"/>
      <c r="E16" s="31"/>
      <c r="F16" s="31"/>
      <c r="G16" s="13" t="str">
        <f t="shared" ref="G16:J16" si="9">IF(G15&lt;&gt;"-",CONCATENATE("(",IF(G15=10,"zece",IF(ROUNDDOWN(G15,0)=9,"nouă",IF(ROUNDDOWN(G15,0)=8,"opt",IF(ROUNDDOWN(G15,0)=7,"şapte",IF(ROUNDDOWN(G15,0)=6,"şase"))))),IF(G15-ROUNDDOWN(G15,0)=0,""," "),IF(((ROUND(G15-ROUNDDOWN(G15,0),2))*100)=0,"",(ROUND(G15-ROUNDDOWN(G15,0),2))*100),IF(G15-ROUNDDOWN(G15,0)=0,"","%"),")"),"")</f>
        <v>(şapte 1%)</v>
      </c>
      <c r="H16" s="15" t="str">
        <f t="shared" si="9"/>
        <v>(opt)</v>
      </c>
      <c r="I16" s="13" t="str">
        <f t="shared" si="9"/>
        <v>(opt)</v>
      </c>
      <c r="J16" s="14" t="str">
        <f t="shared" si="9"/>
        <v>(opt)</v>
      </c>
    </row>
    <row r="17" spans="1:12" ht="15.75" customHeight="1">
      <c r="A17" s="28">
        <v>6</v>
      </c>
      <c r="B17" s="29" t="s">
        <v>25</v>
      </c>
      <c r="C17" s="29">
        <v>2017</v>
      </c>
      <c r="D17" s="25" t="s">
        <v>38</v>
      </c>
      <c r="E17" s="31" t="s">
        <v>50</v>
      </c>
      <c r="F17" s="31" t="s">
        <v>16</v>
      </c>
      <c r="G17" s="12">
        <v>6.16</v>
      </c>
      <c r="H17" s="16">
        <v>7</v>
      </c>
      <c r="I17" s="10">
        <v>8</v>
      </c>
      <c r="J17" s="11">
        <f t="shared" ref="J17" si="10">IF(I17="-","-",TRUNC((H17+I17)/2,2))</f>
        <v>7.5</v>
      </c>
    </row>
    <row r="18" spans="1:12" ht="15.75" customHeight="1">
      <c r="A18" s="28"/>
      <c r="B18" s="29"/>
      <c r="C18" s="29"/>
      <c r="D18" s="30"/>
      <c r="E18" s="31"/>
      <c r="F18" s="31"/>
      <c r="G18" s="13" t="str">
        <f t="shared" ref="G18:J18" si="11">IF(G17&lt;&gt;"-",CONCATENATE("(",IF(G17=10,"zece",IF(ROUNDDOWN(G17,0)=9,"nouă",IF(ROUNDDOWN(G17,0)=8,"opt",IF(ROUNDDOWN(G17,0)=7,"şapte",IF(ROUNDDOWN(G17,0)=6,"şase"))))),IF(G17-ROUNDDOWN(G17,0)=0,""," "),IF(((ROUND(G17-ROUNDDOWN(G17,0),2))*100)=0,"",(ROUND(G17-ROUNDDOWN(G17,0),2))*100),IF(G17-ROUNDDOWN(G17,0)=0,"","%"),")"),"")</f>
        <v>(şase 16%)</v>
      </c>
      <c r="H18" s="20" t="s">
        <v>19</v>
      </c>
      <c r="I18" s="13" t="str">
        <f t="shared" si="11"/>
        <v>(opt)</v>
      </c>
      <c r="J18" s="14" t="str">
        <f t="shared" si="11"/>
        <v>(şapte 50%)</v>
      </c>
      <c r="L18" t="s">
        <v>12</v>
      </c>
    </row>
    <row r="19" spans="1:12" ht="15.75" customHeight="1">
      <c r="A19" s="28">
        <v>7</v>
      </c>
      <c r="B19" s="29" t="s">
        <v>26</v>
      </c>
      <c r="C19" s="29">
        <v>2017</v>
      </c>
      <c r="D19" s="25" t="s">
        <v>59</v>
      </c>
      <c r="E19" s="31" t="s">
        <v>51</v>
      </c>
      <c r="F19" s="21" t="s">
        <v>18</v>
      </c>
      <c r="G19" s="12">
        <v>6.89</v>
      </c>
      <c r="H19" s="16">
        <v>6</v>
      </c>
      <c r="I19" s="10">
        <v>7</v>
      </c>
      <c r="J19" s="11">
        <f t="shared" ref="J19" si="12">IF(I19="-","-",TRUNC((H19+I19)/2,2))</f>
        <v>6.5</v>
      </c>
      <c r="L19" s="3"/>
    </row>
    <row r="20" spans="1:12" ht="15.75" customHeight="1">
      <c r="A20" s="28"/>
      <c r="B20" s="29"/>
      <c r="C20" s="29"/>
      <c r="D20" s="30"/>
      <c r="E20" s="31"/>
      <c r="F20" s="27"/>
      <c r="G20" s="13" t="str">
        <f t="shared" ref="G20:J20" si="13">IF(G19&lt;&gt;"-",CONCATENATE("(",IF(G19=10,"zece",IF(ROUNDDOWN(G19,0)=9,"nouă",IF(ROUNDDOWN(G19,0)=8,"opt",IF(ROUNDDOWN(G19,0)=7,"şapte",IF(ROUNDDOWN(G19,0)=6,"şase"))))),IF(G19-ROUNDDOWN(G19,0)=0,""," "),IF(((ROUND(G19-ROUNDDOWN(G19,0),2))*100)=0,"",(ROUND(G19-ROUNDDOWN(G19,0),2))*100),IF(G19-ROUNDDOWN(G19,0)=0,"","%"),")"),"")</f>
        <v>(şase 89%)</v>
      </c>
      <c r="H20" s="15" t="str">
        <f t="shared" si="13"/>
        <v>(şase)</v>
      </c>
      <c r="I20" s="13" t="str">
        <f t="shared" si="13"/>
        <v>(şapte)</v>
      </c>
      <c r="J20" s="14" t="str">
        <f t="shared" si="13"/>
        <v>(şase 50%)</v>
      </c>
    </row>
    <row r="21" spans="1:12" ht="15.75" customHeight="1">
      <c r="A21" s="28">
        <v>8</v>
      </c>
      <c r="B21" s="29" t="s">
        <v>27</v>
      </c>
      <c r="C21" s="29">
        <v>2017</v>
      </c>
      <c r="D21" s="25" t="s">
        <v>39</v>
      </c>
      <c r="E21" s="31" t="s">
        <v>52</v>
      </c>
      <c r="F21" s="31" t="s">
        <v>17</v>
      </c>
      <c r="G21" s="12">
        <v>7.12</v>
      </c>
      <c r="H21" s="16">
        <v>7.8</v>
      </c>
      <c r="I21" s="10">
        <v>8.1999999999999993</v>
      </c>
      <c r="J21" s="11">
        <f t="shared" ref="J21" si="14">IF(I21="-","-",TRUNC((H21+I21)/2,2))</f>
        <v>8</v>
      </c>
    </row>
    <row r="22" spans="1:12" ht="15.75" customHeight="1">
      <c r="A22" s="28"/>
      <c r="B22" s="29"/>
      <c r="C22" s="29"/>
      <c r="D22" s="30"/>
      <c r="E22" s="31"/>
      <c r="F22" s="31"/>
      <c r="G22" s="13" t="str">
        <f t="shared" ref="G22:J22" si="15">IF(G21&lt;&gt;"-",CONCATENATE("(",IF(G21=10,"zece",IF(ROUNDDOWN(G21,0)=9,"nouă",IF(ROUNDDOWN(G21,0)=8,"opt",IF(ROUNDDOWN(G21,0)=7,"şapte",IF(ROUNDDOWN(G21,0)=6,"şase"))))),IF(G21-ROUNDDOWN(G21,0)=0,""," "),IF(((ROUND(G21-ROUNDDOWN(G21,0),2))*100)=0,"",(ROUND(G21-ROUNDDOWN(G21,0),2))*100),IF(G21-ROUNDDOWN(G21,0)=0,"","%"),")"),"")</f>
        <v>(şapte 12%)</v>
      </c>
      <c r="H22" s="15" t="str">
        <f t="shared" si="15"/>
        <v>(şapte 80%)</v>
      </c>
      <c r="I22" s="13" t="str">
        <f t="shared" si="15"/>
        <v>(opt 20%)</v>
      </c>
      <c r="J22" s="14" t="str">
        <f t="shared" si="15"/>
        <v>(opt)</v>
      </c>
    </row>
    <row r="23" spans="1:12" ht="15.75" customHeight="1">
      <c r="A23" s="28">
        <v>9</v>
      </c>
      <c r="B23" s="29" t="s">
        <v>28</v>
      </c>
      <c r="C23" s="29">
        <v>2017</v>
      </c>
      <c r="D23" s="25" t="s">
        <v>40</v>
      </c>
      <c r="E23" s="31" t="s">
        <v>53</v>
      </c>
      <c r="F23" s="31" t="s">
        <v>17</v>
      </c>
      <c r="G23" s="12">
        <v>6.42</v>
      </c>
      <c r="H23" s="16">
        <v>6.6</v>
      </c>
      <c r="I23" s="10">
        <v>8</v>
      </c>
      <c r="J23" s="11">
        <f t="shared" ref="J23" si="16">IF(I23="-","-",TRUNC((H23+I23)/2,2))</f>
        <v>7.3</v>
      </c>
      <c r="L23" s="3"/>
    </row>
    <row r="24" spans="1:12" ht="15.75" customHeight="1">
      <c r="A24" s="28"/>
      <c r="B24" s="29"/>
      <c r="C24" s="29"/>
      <c r="D24" s="30"/>
      <c r="E24" s="31"/>
      <c r="F24" s="31"/>
      <c r="G24" s="13" t="str">
        <f t="shared" ref="G24:J24" si="17">IF(G23&lt;&gt;"-",CONCATENATE("(",IF(G23=10,"zece",IF(ROUNDDOWN(G23,0)=9,"nouă",IF(ROUNDDOWN(G23,0)=8,"opt",IF(ROUNDDOWN(G23,0)=7,"şapte",IF(ROUNDDOWN(G23,0)=6,"şase"))))),IF(G23-ROUNDDOWN(G23,0)=0,""," "),IF(((ROUND(G23-ROUNDDOWN(G23,0),2))*100)=0,"",(ROUND(G23-ROUNDDOWN(G23,0),2))*100),IF(G23-ROUNDDOWN(G23,0)=0,"","%"),")"),"")</f>
        <v>(şase 42%)</v>
      </c>
      <c r="H24" s="15" t="str">
        <f t="shared" si="17"/>
        <v>(şase 60%)</v>
      </c>
      <c r="I24" s="13" t="str">
        <f t="shared" si="17"/>
        <v>(opt)</v>
      </c>
      <c r="J24" s="14" t="str">
        <f t="shared" si="17"/>
        <v>(şapte 30%)</v>
      </c>
    </row>
    <row r="25" spans="1:12" ht="18.75" customHeight="1">
      <c r="A25" s="28">
        <v>10</v>
      </c>
      <c r="B25" s="29" t="s">
        <v>29</v>
      </c>
      <c r="C25" s="29">
        <v>2017</v>
      </c>
      <c r="D25" s="25" t="s">
        <v>60</v>
      </c>
      <c r="E25" s="31" t="s">
        <v>54</v>
      </c>
      <c r="F25" s="31" t="s">
        <v>16</v>
      </c>
      <c r="G25" s="12">
        <v>6.38</v>
      </c>
      <c r="H25" s="16">
        <v>6.6</v>
      </c>
      <c r="I25" s="10">
        <v>7</v>
      </c>
      <c r="J25" s="11">
        <f t="shared" ref="J25" si="18">IF(I25="-","-",TRUNC((H25+I25)/2,2))</f>
        <v>6.8</v>
      </c>
    </row>
    <row r="26" spans="1:12" ht="13.5" customHeight="1">
      <c r="A26" s="28"/>
      <c r="B26" s="29"/>
      <c r="C26" s="29"/>
      <c r="D26" s="30"/>
      <c r="E26" s="31"/>
      <c r="F26" s="31"/>
      <c r="G26" s="13" t="str">
        <f t="shared" ref="G26:J26" si="19">IF(G25&lt;&gt;"-",CONCATENATE("(",IF(G25=10,"zece",IF(ROUNDDOWN(G25,0)=9,"nouă",IF(ROUNDDOWN(G25,0)=8,"opt",IF(ROUNDDOWN(G25,0)=7,"şapte",IF(ROUNDDOWN(G25,0)=6,"şase"))))),IF(G25-ROUNDDOWN(G25,0)=0,""," "),IF(((ROUND(G25-ROUNDDOWN(G25,0),2))*100)=0,"",(ROUND(G25-ROUNDDOWN(G25,0),2))*100),IF(G25-ROUNDDOWN(G25,0)=0,"","%"),")"),"")</f>
        <v>(şase 38%)</v>
      </c>
      <c r="H26" s="15" t="str">
        <f t="shared" si="19"/>
        <v>(şase 60%)</v>
      </c>
      <c r="I26" s="13" t="str">
        <f t="shared" si="19"/>
        <v>(şapte)</v>
      </c>
      <c r="J26" s="14" t="str">
        <f t="shared" si="19"/>
        <v>(şase 80%)</v>
      </c>
    </row>
    <row r="27" spans="1:12" ht="15" customHeight="1">
      <c r="A27" s="28">
        <v>11</v>
      </c>
      <c r="B27" s="29" t="s">
        <v>30</v>
      </c>
      <c r="C27" s="29">
        <v>2017</v>
      </c>
      <c r="D27" s="25" t="s">
        <v>41</v>
      </c>
      <c r="E27" s="31" t="s">
        <v>55</v>
      </c>
      <c r="F27" s="21" t="s">
        <v>58</v>
      </c>
      <c r="G27" s="12">
        <v>6.33</v>
      </c>
      <c r="H27" s="16">
        <v>7</v>
      </c>
      <c r="I27" s="10">
        <v>7</v>
      </c>
      <c r="J27" s="11">
        <f t="shared" ref="J27" si="20">IF(I27="-","-",TRUNC((H27+I27)/2,2))</f>
        <v>7</v>
      </c>
    </row>
    <row r="28" spans="1:12" ht="18" customHeight="1">
      <c r="A28" s="28"/>
      <c r="B28" s="29"/>
      <c r="C28" s="29"/>
      <c r="D28" s="30"/>
      <c r="E28" s="31"/>
      <c r="F28" s="27"/>
      <c r="G28" s="13" t="str">
        <f t="shared" ref="G28:J28" si="21">IF(G27&lt;&gt;"-",CONCATENATE("(",IF(G27=10,"zece",IF(ROUNDDOWN(G27,0)=9,"nouă",IF(ROUNDDOWN(G27,0)=8,"opt",IF(ROUNDDOWN(G27,0)=7,"şapte",IF(ROUNDDOWN(G27,0)=6,"şase"))))),IF(G27-ROUNDDOWN(G27,0)=0,""," "),IF(((ROUND(G27-ROUNDDOWN(G27,0),2))*100)=0,"",(ROUND(G27-ROUNDDOWN(G27,0),2))*100),IF(G27-ROUNDDOWN(G27,0)=0,"","%"),")"),"")</f>
        <v>(şase 33%)</v>
      </c>
      <c r="H28" s="15" t="str">
        <f t="shared" si="21"/>
        <v>(şapte)</v>
      </c>
      <c r="I28" s="13" t="str">
        <f t="shared" si="21"/>
        <v>(şapte)</v>
      </c>
      <c r="J28" s="14" t="str">
        <f t="shared" si="21"/>
        <v>(şapte)</v>
      </c>
    </row>
    <row r="29" spans="1:12" ht="15" customHeight="1">
      <c r="A29" s="28">
        <v>12</v>
      </c>
      <c r="B29" s="29" t="s">
        <v>31</v>
      </c>
      <c r="C29" s="29">
        <v>2017</v>
      </c>
      <c r="D29" s="25" t="s">
        <v>42</v>
      </c>
      <c r="E29" s="31" t="s">
        <v>56</v>
      </c>
      <c r="F29" s="31" t="s">
        <v>14</v>
      </c>
      <c r="G29" s="12">
        <v>6.01</v>
      </c>
      <c r="H29" s="16">
        <v>6</v>
      </c>
      <c r="I29" s="10">
        <v>7</v>
      </c>
      <c r="J29" s="11">
        <f t="shared" ref="J29" si="22">IF(I29="-","-",TRUNC((H29+I29)/2,2))</f>
        <v>6.5</v>
      </c>
    </row>
    <row r="30" spans="1:12" ht="20.25" customHeight="1">
      <c r="A30" s="28"/>
      <c r="B30" s="29"/>
      <c r="C30" s="29"/>
      <c r="D30" s="30"/>
      <c r="E30" s="31"/>
      <c r="F30" s="31"/>
      <c r="G30" s="13" t="str">
        <f t="shared" ref="G30:J30" si="23">IF(G29&lt;&gt;"-",CONCATENATE("(",IF(G29=10,"zece",IF(ROUNDDOWN(G29,0)=9,"nouă",IF(ROUNDDOWN(G29,0)=8,"opt",IF(ROUNDDOWN(G29,0)=7,"şapte",IF(ROUNDDOWN(G29,0)=6,"şase"))))),IF(G29-ROUNDDOWN(G29,0)=0,""," "),IF(((ROUND(G29-ROUNDDOWN(G29,0),2))*100)=0,"",(ROUND(G29-ROUNDDOWN(G29,0),2))*100),IF(G29-ROUNDDOWN(G29,0)=0,"","%"),")"),"")</f>
        <v>(şase 1%)</v>
      </c>
      <c r="H30" s="15" t="str">
        <f t="shared" si="23"/>
        <v>(şase)</v>
      </c>
      <c r="I30" s="13" t="str">
        <f t="shared" si="23"/>
        <v>(şapte)</v>
      </c>
      <c r="J30" s="14" t="str">
        <f t="shared" si="23"/>
        <v>(şase 50%)</v>
      </c>
    </row>
    <row r="31" spans="1:12" ht="15" customHeight="1">
      <c r="A31" s="23">
        <v>13</v>
      </c>
      <c r="B31" s="23" t="s">
        <v>32</v>
      </c>
      <c r="C31" s="23">
        <v>2017</v>
      </c>
      <c r="D31" s="25" t="s">
        <v>43</v>
      </c>
      <c r="E31" s="21" t="s">
        <v>57</v>
      </c>
      <c r="F31" s="21" t="s">
        <v>13</v>
      </c>
      <c r="G31" s="12">
        <v>6.73</v>
      </c>
      <c r="H31" s="16">
        <v>8</v>
      </c>
      <c r="I31" s="10">
        <v>9</v>
      </c>
      <c r="J31" s="11">
        <f t="shared" ref="J31" si="24">IF(I31="-","-",TRUNC((H31+I31)/2,2))</f>
        <v>8.5</v>
      </c>
    </row>
    <row r="32" spans="1:12" ht="13.5" customHeight="1" thickBot="1">
      <c r="A32" s="24"/>
      <c r="B32" s="24"/>
      <c r="C32" s="24"/>
      <c r="D32" s="26"/>
      <c r="E32" s="22"/>
      <c r="F32" s="22"/>
      <c r="G32" s="17" t="str">
        <f t="shared" ref="G32:J32" si="25">IF(G31&lt;&gt;"-",CONCATENATE("(",IF(G31=10,"zece",IF(ROUNDDOWN(G31,0)=9,"nouă",IF(ROUNDDOWN(G31,0)=8,"opt",IF(ROUNDDOWN(G31,0)=7,"şapte",IF(ROUNDDOWN(G31,0)=6,"şase"))))),IF(G31-ROUNDDOWN(G31,0)=0,""," "),IF(((ROUND(G31-ROUNDDOWN(G31,0),2))*100)=0,"",(ROUND(G31-ROUNDDOWN(G31,0),2))*100),IF(G31-ROUNDDOWN(G31,0)=0,"","%"),")"),"")</f>
        <v>(şase 73%)</v>
      </c>
      <c r="H32" s="18" t="str">
        <f t="shared" si="25"/>
        <v>(opt)</v>
      </c>
      <c r="I32" s="17" t="str">
        <f t="shared" si="25"/>
        <v>(nouă)</v>
      </c>
      <c r="J32" s="19" t="str">
        <f t="shared" si="25"/>
        <v>(opt 50%)</v>
      </c>
    </row>
  </sheetData>
  <sheetProtection selectLockedCells="1" selectUnlockedCells="1"/>
  <mergeCells count="81">
    <mergeCell ref="F9:F10"/>
    <mergeCell ref="A1:J2"/>
    <mergeCell ref="A4:K4"/>
    <mergeCell ref="B5:J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7:F28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31:F32"/>
    <mergeCell ref="A31:A32"/>
    <mergeCell ref="B31:B32"/>
    <mergeCell ref="C31:C32"/>
    <mergeCell ref="D31:D32"/>
    <mergeCell ref="E31:E32"/>
  </mergeCells>
  <printOptions horizontalCentered="1"/>
  <pageMargins left="0.39370078740157483" right="0.47244094488188981" top="0.66" bottom="0.39370078740157483" header="0.67" footer="0.51181102362204722"/>
  <pageSetup paperSize="9" scale="93" firstPageNumber="0" fitToHeight="0" orientation="landscape" horizontalDpi="12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</vt:lpstr>
      <vt:lpstr>'05'!Print_Area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2017-09-13T13:24:45Z</cp:lastPrinted>
  <dcterms:created xsi:type="dcterms:W3CDTF">2014-07-01T10:39:35Z</dcterms:created>
  <dcterms:modified xsi:type="dcterms:W3CDTF">2019-03-21T12:09:53Z</dcterms:modified>
</cp:coreProperties>
</file>