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Ion Stancel\Dropbox\ion\2020 disertatie\"/>
    </mc:Choice>
  </mc:AlternateContent>
  <xr:revisionPtr revIDLastSave="0" documentId="13_ncr:1_{7FB3D7F6-A00F-4321-B9D9-0709C01FAAC2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2" sheetId="1" r:id="rId1"/>
    <sheet name="cat 2" sheetId="2" r:id="rId2"/>
    <sheet name=" PV 2" sheetId="5" r:id="rId3"/>
  </sheets>
  <definedNames>
    <definedName name="_xlnm.Print_Area" localSheetId="2">' PV 2'!$A$1:$F$55</definedName>
    <definedName name="_xlnm.Print_Area" localSheetId="0">'2'!$A$1:$J$32</definedName>
    <definedName name="_xlnm.Print_Area" localSheetId="1">'cat 2'!$A$1:$H$50</definedName>
    <definedName name="_xlnm.Print_Titles" localSheetId="1">'cat 2'!$11:$13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I16" i="1"/>
  <c r="G23" i="2" s="1"/>
  <c r="I8" i="1" l="1"/>
  <c r="I10" i="1"/>
  <c r="I12" i="1"/>
  <c r="I18" i="1"/>
  <c r="I22" i="1"/>
  <c r="I24" i="1"/>
  <c r="I26" i="1"/>
  <c r="I28" i="1"/>
  <c r="I30" i="1"/>
  <c r="I32" i="1"/>
  <c r="C41" i="5" l="1"/>
  <c r="C42" i="5"/>
  <c r="C39" i="5"/>
  <c r="C40" i="5"/>
  <c r="C37" i="5"/>
  <c r="C38" i="5"/>
  <c r="C35" i="5"/>
  <c r="C36" i="5"/>
  <c r="C33" i="5"/>
  <c r="C34" i="5"/>
  <c r="C31" i="5"/>
  <c r="C32" i="5"/>
  <c r="C29" i="5"/>
  <c r="C30" i="5"/>
  <c r="C27" i="5"/>
  <c r="C28" i="5"/>
  <c r="C25" i="5"/>
  <c r="C26" i="5"/>
  <c r="C23" i="5"/>
  <c r="C24" i="5"/>
  <c r="C21" i="5"/>
  <c r="C22" i="5"/>
  <c r="C19" i="5"/>
  <c r="C20" i="5"/>
  <c r="C18" i="5"/>
  <c r="C17" i="5"/>
  <c r="G35" i="2"/>
  <c r="G25" i="2" l="1"/>
  <c r="G38" i="2" l="1"/>
  <c r="E38" i="2"/>
  <c r="D38" i="2"/>
  <c r="B38" i="2"/>
  <c r="G36" i="2"/>
  <c r="E36" i="2"/>
  <c r="D36" i="2"/>
  <c r="B36" i="2"/>
  <c r="G34" i="2"/>
  <c r="E34" i="2"/>
  <c r="D34" i="2"/>
  <c r="B34" i="2"/>
  <c r="G32" i="2"/>
  <c r="E32" i="2"/>
  <c r="D32" i="2"/>
  <c r="B32" i="2"/>
  <c r="G30" i="2"/>
  <c r="E30" i="2"/>
  <c r="D30" i="2"/>
  <c r="B30" i="2"/>
  <c r="G21" i="2" l="1"/>
  <c r="G20" i="2"/>
  <c r="G39" i="2" l="1"/>
  <c r="G37" i="2"/>
  <c r="G33" i="2"/>
  <c r="G31" i="2"/>
  <c r="G12" i="1"/>
  <c r="G10" i="1"/>
  <c r="G8" i="1"/>
  <c r="F32" i="1"/>
  <c r="F30" i="1"/>
  <c r="F28" i="1"/>
  <c r="F26" i="1"/>
  <c r="F24" i="1"/>
  <c r="F22" i="1"/>
  <c r="F20" i="1"/>
  <c r="F18" i="1"/>
  <c r="F16" i="1"/>
  <c r="F12" i="1"/>
  <c r="F10" i="1"/>
  <c r="F8" i="1"/>
  <c r="F14" i="1"/>
  <c r="G27" i="2" l="1"/>
  <c r="G24" i="2"/>
  <c r="G26" i="2"/>
  <c r="G28" i="2"/>
  <c r="G29" i="2"/>
  <c r="E16" i="2"/>
  <c r="E18" i="2"/>
  <c r="E20" i="2"/>
  <c r="E22" i="2"/>
  <c r="E24" i="2"/>
  <c r="E26" i="2"/>
  <c r="D16" i="2"/>
  <c r="D18" i="2"/>
  <c r="D20" i="2"/>
  <c r="D22" i="2"/>
  <c r="D24" i="2"/>
  <c r="D26" i="2"/>
  <c r="B16" i="2"/>
  <c r="B18" i="2"/>
  <c r="B20" i="2"/>
  <c r="B22" i="2"/>
  <c r="B24" i="2"/>
  <c r="B26" i="2"/>
  <c r="E14" i="2"/>
  <c r="D14" i="2"/>
  <c r="B14" i="2"/>
  <c r="E28" i="2" l="1"/>
  <c r="B28" i="2"/>
  <c r="G22" i="2"/>
  <c r="G18" i="2"/>
  <c r="G16" i="2"/>
  <c r="G14" i="2"/>
  <c r="G32" i="1"/>
  <c r="G30" i="1"/>
  <c r="G28" i="1"/>
  <c r="G26" i="1"/>
  <c r="G24" i="1"/>
  <c r="G22" i="1"/>
  <c r="G20" i="1"/>
  <c r="G18" i="1"/>
  <c r="G16" i="1"/>
  <c r="G14" i="1"/>
  <c r="G19" i="2"/>
  <c r="G17" i="2"/>
  <c r="G15" i="2"/>
</calcChain>
</file>

<file path=xl/sharedStrings.xml><?xml version="1.0" encoding="utf-8"?>
<sst xmlns="http://schemas.openxmlformats.org/spreadsheetml/2006/main" count="159" uniqueCount="106">
  <si>
    <t>Universitatea POLITEHNICA din Bucureşti
Facultatea Transporturi
Catedra Telecomenzi şi Electronică în Transporturi</t>
  </si>
  <si>
    <t>Nr. crt.</t>
  </si>
  <si>
    <t>Nr. Dosar</t>
  </si>
  <si>
    <t>Absolvent</t>
  </si>
  <si>
    <t>Titlul temei</t>
  </si>
  <si>
    <t>Îndrumător</t>
  </si>
  <si>
    <t>Media de absolvire</t>
  </si>
  <si>
    <t>Nota cunoştinţe</t>
  </si>
  <si>
    <t>Nota lucrare</t>
  </si>
  <si>
    <t>Media</t>
  </si>
  <si>
    <t>-</t>
  </si>
  <si>
    <r>
      <t xml:space="preserve">Universitatea </t>
    </r>
    <r>
      <rPr>
        <b/>
        <sz val="10"/>
        <rFont val="Arial"/>
        <family val="2"/>
      </rPr>
      <t xml:space="preserve">POLITEHNICA </t>
    </r>
    <r>
      <rPr>
        <sz val="11"/>
        <color theme="1"/>
        <rFont val="Calibri"/>
        <family val="2"/>
        <scheme val="minor"/>
      </rPr>
      <t>din Bucureşti</t>
    </r>
  </si>
  <si>
    <t>SESIUNEA</t>
  </si>
  <si>
    <r>
      <t xml:space="preserve">Facultatea de </t>
    </r>
    <r>
      <rPr>
        <b/>
        <sz val="10"/>
        <rFont val="Arial"/>
        <family val="2"/>
      </rPr>
      <t>TRANSPORTURI</t>
    </r>
  </si>
  <si>
    <t>Data</t>
  </si>
  <si>
    <t>STUDII UNIVERSITARE DE MASTERAT</t>
  </si>
  <si>
    <t>CATALOG EXAMEN DE DISERTAȚIE</t>
  </si>
  <si>
    <t>Nr._________________________</t>
  </si>
  <si>
    <t>Numele, iniţiala prenumelui tatălui şi prenumele absolventului</t>
  </si>
  <si>
    <t>Anul abosolvirii</t>
  </si>
  <si>
    <t>Tema disertatiei</t>
  </si>
  <si>
    <t>Conducător disertație</t>
  </si>
  <si>
    <t>Media examenului de disertație</t>
  </si>
  <si>
    <t>Observaţii</t>
  </si>
  <si>
    <t>Grad didactic, numele şi prenumele</t>
  </si>
  <si>
    <t>Semnătură</t>
  </si>
  <si>
    <t>Preşedinte comisie,</t>
  </si>
  <si>
    <t>Nume şi prenume</t>
  </si>
  <si>
    <t>Secretar comisie,</t>
  </si>
  <si>
    <t>Universitatea POLITEHNICA din Bucureşti</t>
  </si>
  <si>
    <t>Facultatea de TRANSPORTURI</t>
  </si>
  <si>
    <t>COMISIA PENTRU SUSȚINEREA LUCRĂRII DE DISERTAȚIE</t>
  </si>
  <si>
    <t>PROCES VERBAL NR........</t>
  </si>
  <si>
    <t>Nr.crt.</t>
  </si>
  <si>
    <t>Numele, Inițiala, Prenumele Tatălui și Prenumele</t>
  </si>
  <si>
    <t>Nota Obținută</t>
  </si>
  <si>
    <t>Întocmit diploma de master</t>
  </si>
  <si>
    <t>Observații</t>
  </si>
  <si>
    <t>Comisia de examinare,</t>
  </si>
  <si>
    <t>Membri</t>
  </si>
  <si>
    <t>Președinte</t>
  </si>
  <si>
    <t>Membri comisie</t>
  </si>
  <si>
    <t>Susţinerea disertației STT</t>
  </si>
  <si>
    <r>
      <t xml:space="preserve">Programul de studii </t>
    </r>
    <r>
      <rPr>
        <b/>
        <sz val="10"/>
        <rFont val="Arial"/>
        <family val="2"/>
      </rPr>
      <t>SISTEME TELEMATICE PENTRU TRANSPORTURI</t>
    </r>
  </si>
  <si>
    <t>SPECIALIZAREA:  SISTEME TELEMATICE PENTRU TRANSPORTURI</t>
  </si>
  <si>
    <t>Ș. l. dr. ing. Claudia Maria Surugiu</t>
  </si>
  <si>
    <t>Conf.dr.ing. MINEA Marius</t>
  </si>
  <si>
    <t>1. Conf.dr.ing. COSTEA Ilona Mădălina</t>
  </si>
  <si>
    <t>Conf. dr. ing. Andrei Răzvan Gheorghiu</t>
  </si>
  <si>
    <r>
      <t xml:space="preserve">Domeniul: </t>
    </r>
    <r>
      <rPr>
        <b/>
        <sz val="11"/>
        <color theme="1"/>
        <rFont val="Calibri"/>
        <family val="2"/>
        <scheme val="minor"/>
      </rPr>
      <t>Inginerie electronică, telecomunicații și tehnologii informaționale</t>
    </r>
  </si>
  <si>
    <t>Conf. dr. ing. Marius Minea</t>
  </si>
  <si>
    <t>2. Conf.dr.ing. Gheorghiu Răzvan Andrei</t>
  </si>
  <si>
    <t>3. Conf.dr.ing. Nemțanu Florin Codruț</t>
  </si>
  <si>
    <t>din data de 25 iunie 2020</t>
  </si>
  <si>
    <t>iulie 2020</t>
  </si>
  <si>
    <t>25.06.2020</t>
  </si>
  <si>
    <t>2020</t>
  </si>
  <si>
    <t>As. dr.ing. STĂNCEL Ion Nicolae</t>
  </si>
  <si>
    <t>Sesiunea iulie 2020</t>
  </si>
  <si>
    <t>din data de 25.06.2020</t>
  </si>
  <si>
    <t>24/iunie 2020</t>
  </si>
  <si>
    <t>ALEXANDRU P. Costin-Ionuţ</t>
  </si>
  <si>
    <t>Studiu asupra comunicațiilor V2X. Conceptul de vehicul autonom</t>
  </si>
  <si>
    <t>APOSTOL F. Marian-Mihai</t>
  </si>
  <si>
    <t>Recunoașterea caracterelor și a semnelor de circulație</t>
  </si>
  <si>
    <t>S.l.dr.ing.Cătălin Dumitrescu</t>
  </si>
  <si>
    <t>BACIU N. Nicolae</t>
  </si>
  <si>
    <t>Comunicatii mobile în transporturi – Tip VANET</t>
  </si>
  <si>
    <t>BRATICEVICI A.B. Daniel</t>
  </si>
  <si>
    <t>Sistem Telematic pentru Mentenanța Preventivă a Electromecanismelor de Macaz</t>
  </si>
  <si>
    <t>Conf. dr. ing. Florin Nemțanu</t>
  </si>
  <si>
    <t>CRISTACHE N. Ioana-Alexandra</t>
  </si>
  <si>
    <t>Sisteme de monitorizare a conducătorilor de vehicule</t>
  </si>
  <si>
    <t>CROSMAN Gh. Andreea-Georgiana</t>
  </si>
  <si>
    <t>LALĂ Şt. Miruna-Mihaela</t>
  </si>
  <si>
    <t>Tehnologii de comunicație pentru vehiculele autonome</t>
  </si>
  <si>
    <t>LALESCU P.I. Octav</t>
  </si>
  <si>
    <t>LAZĂR V. Florin-Octavian</t>
  </si>
  <si>
    <t>Eficientizarea transportului public prin utilizarea comunicațiilor V2X</t>
  </si>
  <si>
    <t>MARIN D. Ionuţ-Cosmin</t>
  </si>
  <si>
    <t>Sisteme moderne de afișare a informațiilor pe bord 
HEAD-UP DISPLAY</t>
  </si>
  <si>
    <t>Ș.l. dr. ing. Valentin Alexandru Stan</t>
  </si>
  <si>
    <t>NENU D.M. Răzvan-Ionuţ</t>
  </si>
  <si>
    <t>Studiu privind implementarea sistemului GSM-R în România</t>
  </si>
  <si>
    <t>PĂPĂLICI T. Adrian-Silviu</t>
  </si>
  <si>
    <t>Sisteme de securitate în domeniul autovehiculelor rutiere</t>
  </si>
  <si>
    <t>Conf. dr. ing. Costea Ilona</t>
  </si>
  <si>
    <t>ŞTEFAN D. Damian</t>
  </si>
  <si>
    <t>Utilizarea rețelelor de comunicații în conducerea cooperativă a vehiculelor și informarea pietonilor</t>
  </si>
  <si>
    <t>25/iunie 2020</t>
  </si>
  <si>
    <t>26/iunie 2020</t>
  </si>
  <si>
    <t>27/iunie 2020</t>
  </si>
  <si>
    <t>28/iunie 2020</t>
  </si>
  <si>
    <t>29/iunie 2020</t>
  </si>
  <si>
    <t>30/iunie 2020</t>
  </si>
  <si>
    <t>31/iunie 2020</t>
  </si>
  <si>
    <t>32/iunie 2020</t>
  </si>
  <si>
    <t>33/iunie 2020</t>
  </si>
  <si>
    <t>34/iunie 2020</t>
  </si>
  <si>
    <t>35/iunie 2020</t>
  </si>
  <si>
    <t>36/iunie 2020</t>
  </si>
  <si>
    <t>4. S.l. dr.ing. Dumitrescu Cătălin Marian</t>
  </si>
  <si>
    <t>Subsemnații Conf.dr.ing. MINEA Marius  – președinte, și membrii comisiei Conf.dr.ing. COSTEA Ilona Mădălina,Conf.dr.ing. Gheorghiu Răzvan Andrei  ,Conf.dr.ing. Nemțanu Florin Codruț , S.l. dr.ing. Dumitrescu Cătălin Marian pentru susținerea lucrării de DISERTAȚIE, numiți în baza ordinului Rectoratului nr........................ din................................. am procedat la stabilirea rezultatelor obținute de absolvenții de master.</t>
  </si>
  <si>
    <t>Sisteme moderne de identificare a distribuției traficului în rețeaua rutieră</t>
  </si>
  <si>
    <t>Vehicule autonome - Modelarea traiectoriilor</t>
  </si>
  <si>
    <t>(zece)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</si>
</sst>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hair">
        <color indexed="63"/>
      </right>
      <top style="medium">
        <color indexed="63"/>
      </top>
      <bottom/>
      <diagonal/>
    </border>
    <border>
      <left style="hair">
        <color indexed="63"/>
      </left>
      <right style="hair">
        <color indexed="63"/>
      </right>
      <top style="medium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1"/>
    <xf numFmtId="0" fontId="1" fillId="0" borderId="0" xfId="1" applyAlignment="1">
      <alignment horizont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7" fillId="0" borderId="0" xfId="1" applyFont="1"/>
    <xf numFmtId="14" fontId="7" fillId="0" borderId="0" xfId="1" applyNumberFormat="1" applyFont="1" applyAlignment="1">
      <alignment horizontal="left"/>
    </xf>
    <xf numFmtId="0" fontId="6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Fill="1"/>
    <xf numFmtId="0" fontId="1" fillId="0" borderId="0" xfId="1" applyFill="1"/>
    <xf numFmtId="2" fontId="5" fillId="0" borderId="6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7" fillId="0" borderId="0" xfId="1" applyFont="1" applyFill="1"/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Border="1" applyAlignment="1">
      <alignment horizontal="center" vertical="top"/>
    </xf>
    <xf numFmtId="0" fontId="1" fillId="0" borderId="0" xfId="1" applyFont="1" applyAlignment="1">
      <alignment horizontal="right"/>
    </xf>
    <xf numFmtId="0" fontId="10" fillId="0" borderId="0" xfId="3" applyAlignment="1" applyProtection="1"/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6" xfId="0" applyBorder="1"/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/>
    <xf numFmtId="0" fontId="0" fillId="0" borderId="14" xfId="0" applyBorder="1" applyAlignment="1">
      <alignment horizontal="center"/>
    </xf>
    <xf numFmtId="0" fontId="1" fillId="0" borderId="22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Font="1"/>
    <xf numFmtId="49" fontId="5" fillId="0" borderId="2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2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0" fillId="0" borderId="27" xfId="0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49" fontId="5" fillId="0" borderId="6" xfId="1" applyNumberFormat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/>
    </xf>
    <xf numFmtId="0" fontId="12" fillId="0" borderId="35" xfId="1" applyFont="1" applyBorder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10" fillId="0" borderId="6" xfId="3" applyBorder="1" applyAlignment="1" applyProtection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6" xfId="1" applyBorder="1"/>
    <xf numFmtId="0" fontId="1" fillId="0" borderId="11" xfId="1" applyBorder="1"/>
    <xf numFmtId="0" fontId="1" fillId="0" borderId="7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 wrapText="1"/>
    </xf>
    <xf numFmtId="49" fontId="2" fillId="0" borderId="8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  <xf numFmtId="0" fontId="1" fillId="0" borderId="8" xfId="1" applyBorder="1"/>
    <xf numFmtId="0" fontId="1" fillId="0" borderId="9" xfId="1" applyBorder="1"/>
    <xf numFmtId="0" fontId="1" fillId="0" borderId="0" xfId="1" applyFont="1" applyBorder="1" applyAlignment="1">
      <alignment horizontal="center" vertical="top"/>
    </xf>
    <xf numFmtId="0" fontId="1" fillId="0" borderId="0" xfId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36" xfId="1" applyBorder="1"/>
    <xf numFmtId="0" fontId="1" fillId="0" borderId="28" xfId="1" applyBorder="1"/>
    <xf numFmtId="0" fontId="1" fillId="0" borderId="37" xfId="1" applyBorder="1"/>
    <xf numFmtId="0" fontId="1" fillId="0" borderId="14" xfId="1" applyBorder="1"/>
    <xf numFmtId="49" fontId="2" fillId="0" borderId="37" xfId="1" applyNumberFormat="1" applyFont="1" applyBorder="1" applyAlignment="1">
      <alignment horizontal="center" vertical="center" wrapText="1"/>
    </xf>
    <xf numFmtId="49" fontId="2" fillId="0" borderId="14" xfId="1" applyNumberFormat="1" applyFont="1" applyBorder="1" applyAlignment="1">
      <alignment horizontal="center" vertical="center" wrapText="1"/>
    </xf>
    <xf numFmtId="49" fontId="5" fillId="0" borderId="38" xfId="1" applyNumberFormat="1" applyFont="1" applyBorder="1" applyAlignment="1">
      <alignment horizontal="center" vertical="center" wrapText="1"/>
    </xf>
    <xf numFmtId="49" fontId="5" fillId="0" borderId="39" xfId="1" applyNumberFormat="1" applyFont="1" applyBorder="1" applyAlignment="1">
      <alignment horizontal="center" vertical="center" wrapText="1"/>
    </xf>
    <xf numFmtId="49" fontId="5" fillId="0" borderId="37" xfId="1" applyNumberFormat="1" applyFont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 wrapText="1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1771650</xdr:colOff>
      <xdr:row>0</xdr:row>
      <xdr:rowOff>85725</xdr:rowOff>
    </xdr:from>
    <xdr:to>
      <xdr:col>3</xdr:col>
      <xdr:colOff>381000</xdr:colOff>
      <xdr:row>1</xdr:row>
      <xdr:rowOff>561975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725"/>
          <a:ext cx="647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opLeftCell="A7" zoomScaleNormal="100" workbookViewId="0">
      <selection activeCell="M21" sqref="M21"/>
    </sheetView>
  </sheetViews>
  <sheetFormatPr defaultRowHeight="12.75" x14ac:dyDescent="0.2"/>
  <cols>
    <col min="1" max="1" width="5.7109375" style="1" customWidth="1"/>
    <col min="2" max="2" width="7.42578125" style="4" customWidth="1"/>
    <col min="3" max="3" width="30.5703125" style="5" customWidth="1"/>
    <col min="4" max="4" width="34.85546875" style="5" customWidth="1"/>
    <col min="5" max="5" width="15" style="5" customWidth="1"/>
    <col min="6" max="6" width="12.85546875" style="5" customWidth="1"/>
    <col min="7" max="7" width="9.140625" style="5"/>
    <col min="8" max="8" width="10.28515625" style="5" customWidth="1"/>
    <col min="9" max="9" width="9" style="5" customWidth="1"/>
    <col min="10" max="10" width="0" style="1" hidden="1" customWidth="1"/>
    <col min="11" max="16384" width="9.140625" style="1"/>
  </cols>
  <sheetData>
    <row r="1" spans="1:11" ht="12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11" ht="47.25" customHeight="1" x14ac:dyDescent="0.2">
      <c r="A2" s="61"/>
      <c r="B2" s="61"/>
      <c r="C2" s="61"/>
      <c r="D2" s="61"/>
      <c r="E2" s="61"/>
      <c r="F2" s="61"/>
      <c r="G2" s="61"/>
      <c r="H2" s="61"/>
      <c r="I2" s="61"/>
    </row>
    <row r="3" spans="1:11" ht="14.25" customHeight="1" x14ac:dyDescent="0.2">
      <c r="B3" s="2"/>
      <c r="C3" s="2"/>
      <c r="D3" s="2"/>
      <c r="E3" s="2"/>
      <c r="F3" s="2"/>
      <c r="G3" s="2"/>
      <c r="H3" s="2"/>
      <c r="I3" s="2"/>
    </row>
    <row r="4" spans="1:11" ht="18.75" customHeight="1" x14ac:dyDescent="0.3">
      <c r="A4" s="62" t="s">
        <v>42</v>
      </c>
      <c r="B4" s="62"/>
      <c r="C4" s="62"/>
      <c r="D4" s="62"/>
      <c r="E4" s="62"/>
      <c r="F4" s="62"/>
      <c r="G4" s="62"/>
      <c r="H4" s="62"/>
      <c r="I4" s="62"/>
      <c r="J4" s="62"/>
    </row>
    <row r="5" spans="1:11" ht="13.5" customHeight="1" thickBot="1" x14ac:dyDescent="0.25">
      <c r="A5" s="63" t="s">
        <v>53</v>
      </c>
      <c r="B5" s="63"/>
      <c r="C5" s="63"/>
      <c r="D5" s="63"/>
      <c r="E5" s="63"/>
      <c r="F5" s="63"/>
      <c r="G5" s="63"/>
      <c r="H5" s="63"/>
      <c r="I5" s="63"/>
      <c r="J5" s="3"/>
    </row>
    <row r="6" spans="1:11" ht="25.5" customHeight="1" x14ac:dyDescent="0.2">
      <c r="A6" s="23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43" t="s">
        <v>9</v>
      </c>
    </row>
    <row r="7" spans="1:11" ht="15.75" customHeight="1" x14ac:dyDescent="0.3">
      <c r="A7" s="64">
        <v>1</v>
      </c>
      <c r="B7" s="65" t="s">
        <v>60</v>
      </c>
      <c r="C7" s="66" t="s">
        <v>61</v>
      </c>
      <c r="D7" s="67" t="s">
        <v>62</v>
      </c>
      <c r="E7" s="67" t="s">
        <v>45</v>
      </c>
      <c r="F7" s="58">
        <v>7.73</v>
      </c>
      <c r="G7" s="44" t="s">
        <v>10</v>
      </c>
      <c r="H7" s="44"/>
      <c r="I7" s="44">
        <v>8</v>
      </c>
    </row>
    <row r="8" spans="1:11" ht="15.75" customHeight="1" x14ac:dyDescent="0.2">
      <c r="A8" s="64"/>
      <c r="B8" s="65"/>
      <c r="C8" s="66"/>
      <c r="D8" s="67"/>
      <c r="E8" s="67"/>
      <c r="F8" s="45" t="str">
        <f>IF(F7&lt;&gt;"-",CONCATENATE("(",IF(F7=10,"zece",IF(ROUNDDOWN(F7,0)=9,"nouă",IF(ROUNDDOWN(F7,0)=8,"opt",IF(ROUNDDOWN(F7,0)=7,"şapte",IF(ROUNDDOWN(F7,0)=6,"şase"))))),IF(F7-ROUNDDOWN(F7,0)=0,""," "),IF(((ROUND(F7-ROUNDDOWN(F7,0),2))*100)=0,"",(ROUND(F7-ROUNDDOWN(F7,0),2))*100),IF(F7-ROUNDDOWN(F7,0)=0,"","%"),")"),"")</f>
        <v>(şapte 73%)</v>
      </c>
      <c r="G8" s="45" t="str">
        <f t="shared" ref="G8" si="0">IF(G7&lt;&gt;"-",CONCATENATE("(",IF(G7=10,"zece",IF(ROUNDDOWN(G7,0)=9,"nouă",IF(ROUNDDOWN(G7,0)=8,"opt",IF(ROUNDDOWN(G7,0)=7,"şapte",IF(ROUNDDOWN(G7,0)=6,"şase"))))),IF(G7-ROUNDDOWN(G7,0)=0,""," "),IF(((ROUND(G7-ROUNDDOWN(G7,0),2))*100)=0,"",(ROUND(G7-ROUNDDOWN(G7,0),2))*100),IF(G7-ROUNDDOWN(G7,0)=0,"","%"),")"),"")</f>
        <v/>
      </c>
      <c r="H8" s="45"/>
      <c r="I8" s="45" t="str">
        <f t="shared" ref="I8" si="1">IF(I7&lt;&gt;"-",CONCATENATE("(",IF(I7=10,"zece",IF(ROUNDDOWN(I7,0)=9,"nouă",IF(ROUNDDOWN(I7,0)=8,"opt",IF(ROUNDDOWN(I7,0)=7,"şapte",IF(ROUNDDOWN(I7,0)=6,"şase"))))),IF(I7-ROUNDDOWN(I7,0)=0,""," "),IF(((ROUND(I7-ROUNDDOWN(I7,0),2))*100)=0,"",(ROUND(I7-ROUNDDOWN(I7,0),2))*100),IF(I7-ROUNDDOWN(I7,0)=0,"","%"),")"),"")</f>
        <v>(opt)</v>
      </c>
    </row>
    <row r="9" spans="1:11" ht="15.75" customHeight="1" x14ac:dyDescent="0.3">
      <c r="A9" s="64">
        <v>2</v>
      </c>
      <c r="B9" s="65" t="s">
        <v>89</v>
      </c>
      <c r="C9" s="66" t="s">
        <v>63</v>
      </c>
      <c r="D9" s="67" t="s">
        <v>64</v>
      </c>
      <c r="E9" s="67" t="s">
        <v>65</v>
      </c>
      <c r="F9" s="58">
        <v>7.05</v>
      </c>
      <c r="G9" s="44" t="s">
        <v>10</v>
      </c>
      <c r="H9" s="44"/>
      <c r="I9" s="44">
        <v>7.75</v>
      </c>
    </row>
    <row r="10" spans="1:11" ht="15.75" customHeight="1" x14ac:dyDescent="0.2">
      <c r="A10" s="64"/>
      <c r="B10" s="65"/>
      <c r="C10" s="66"/>
      <c r="D10" s="67"/>
      <c r="E10" s="67"/>
      <c r="F10" s="45" t="str">
        <f>IF(F9&lt;&gt;"-",CONCATENATE("(",IF(F9=10,"zece",IF(ROUNDDOWN(F9,0)=9,"nouă",IF(ROUNDDOWN(F9,0)=8,"opt",IF(ROUNDDOWN(F9,0)=7,"şapte",IF(ROUNDDOWN(F9,0)=6,"şase"))))),IF(F9-ROUNDDOWN(F9,0)=0,""," "),IF(((ROUND(F9-ROUNDDOWN(F9,0),2))*100)=0,"",(ROUND(F9-ROUNDDOWN(F9,0),2))*100),IF(F9-ROUNDDOWN(F9,0)=0,"","%"),")"),"")</f>
        <v>(şapte 5%)</v>
      </c>
      <c r="G10" s="45" t="str">
        <f t="shared" ref="G10" si="2">IF(G9&lt;&gt;"-",CONCATENATE("(",IF(G9=10,"zece",IF(ROUNDDOWN(G9,0)=9,"nouă",IF(ROUNDDOWN(G9,0)=8,"opt",IF(ROUNDDOWN(G9,0)=7,"şapte",IF(ROUNDDOWN(G9,0)=6,"şase"))))),IF(G9-ROUNDDOWN(G9,0)=0,""," "),IF(((ROUND(G9-ROUNDDOWN(G9,0),2))*100)=0,"",(ROUND(G9-ROUNDDOWN(G9,0),2))*100),IF(G9-ROUNDDOWN(G9,0)=0,"","%"),")"),"")</f>
        <v/>
      </c>
      <c r="H10" s="45"/>
      <c r="I10" s="45" t="str">
        <f t="shared" ref="I10" si="3">IF(I9&lt;&gt;"-",CONCATENATE("(",IF(I9=10,"zece",IF(ROUNDDOWN(I9,0)=9,"nouă",IF(ROUNDDOWN(I9,0)=8,"opt",IF(ROUNDDOWN(I9,0)=7,"şapte",IF(ROUNDDOWN(I9,0)=6,"şase"))))),IF(I9-ROUNDDOWN(I9,0)=0,""," "),IF(((ROUND(I9-ROUNDDOWN(I9,0),2))*100)=0,"",(ROUND(I9-ROUNDDOWN(I9,0),2))*100),IF(I9-ROUNDDOWN(I9,0)=0,"","%"),")"),"")</f>
        <v>(şapte 75%)</v>
      </c>
    </row>
    <row r="11" spans="1:11" ht="15.75" customHeight="1" x14ac:dyDescent="0.3">
      <c r="A11" s="64">
        <v>3</v>
      </c>
      <c r="B11" s="65" t="s">
        <v>90</v>
      </c>
      <c r="C11" s="66" t="s">
        <v>66</v>
      </c>
      <c r="D11" s="67" t="s">
        <v>67</v>
      </c>
      <c r="E11" s="67" t="s">
        <v>50</v>
      </c>
      <c r="F11" s="58">
        <v>8.3000000000000007</v>
      </c>
      <c r="G11" s="44" t="s">
        <v>10</v>
      </c>
      <c r="H11" s="44"/>
      <c r="I11" s="44">
        <v>8.75</v>
      </c>
      <c r="K11" s="22"/>
    </row>
    <row r="12" spans="1:11" ht="15.75" customHeight="1" x14ac:dyDescent="0.2">
      <c r="A12" s="64"/>
      <c r="B12" s="65"/>
      <c r="C12" s="66"/>
      <c r="D12" s="67"/>
      <c r="E12" s="67"/>
      <c r="F12" s="45" t="str">
        <f>IF(F11&lt;&gt;"-",CONCATENATE("(",IF(F11=10,"zece",IF(ROUNDDOWN(F11,0)=9,"nouă",IF(ROUNDDOWN(F11,0)=8,"opt",IF(ROUNDDOWN(F11,0)=7,"şapte",IF(ROUNDDOWN(F11,0)=6,"şase"))))),IF(F11-ROUNDDOWN(F11,0)=0,""," "),IF(((ROUND(F11-ROUNDDOWN(F11,0),2))*100)=0,"",(ROUND(F11-ROUNDDOWN(F11,0),2))*100),IF(F11-ROUNDDOWN(F11,0)=0,"","%"),")"),"")</f>
        <v>(opt 30%)</v>
      </c>
      <c r="G12" s="45" t="str">
        <f t="shared" ref="G12" si="4">IF(G11&lt;&gt;"-",CONCATENATE("(",IF(G11=10,"zece",IF(ROUNDDOWN(G11,0)=9,"nouă",IF(ROUNDDOWN(G11,0)=8,"opt",IF(ROUNDDOWN(G11,0)=7,"şapte",IF(ROUNDDOWN(G11,0)=6,"şase"))))),IF(G11-ROUNDDOWN(G11,0)=0,""," "),IF(((ROUND(G11-ROUNDDOWN(G11,0),2))*100)=0,"",(ROUND(G11-ROUNDDOWN(G11,0),2))*100),IF(G11-ROUNDDOWN(G11,0)=0,"","%"),")"),"")</f>
        <v/>
      </c>
      <c r="H12" s="45"/>
      <c r="I12" s="45" t="str">
        <f t="shared" ref="I12" si="5">IF(I11&lt;&gt;"-",CONCATENATE("(",IF(I11=10,"zece",IF(ROUNDDOWN(I11,0)=9,"nouă",IF(ROUNDDOWN(I11,0)=8,"opt",IF(ROUNDDOWN(I11,0)=7,"şapte",IF(ROUNDDOWN(I11,0)=6,"şase"))))),IF(I11-ROUNDDOWN(I11,0)=0,""," "),IF(((ROUND(I11-ROUNDDOWN(I11,0),2))*100)=0,"",(ROUND(I11-ROUNDDOWN(I11,0),2))*100),IF(I11-ROUNDDOWN(I11,0)=0,"","%"),")"),"")</f>
        <v>(opt 75%)</v>
      </c>
    </row>
    <row r="13" spans="1:11" ht="15.75" customHeight="1" x14ac:dyDescent="0.3">
      <c r="A13" s="64">
        <v>4</v>
      </c>
      <c r="B13" s="65" t="s">
        <v>91</v>
      </c>
      <c r="C13" s="66" t="s">
        <v>68</v>
      </c>
      <c r="D13" s="67" t="s">
        <v>69</v>
      </c>
      <c r="E13" s="67" t="s">
        <v>70</v>
      </c>
      <c r="F13" s="58">
        <v>9.39</v>
      </c>
      <c r="G13" s="46" t="s">
        <v>10</v>
      </c>
      <c r="H13" s="44"/>
      <c r="I13" s="44">
        <v>10</v>
      </c>
    </row>
    <row r="14" spans="1:11" ht="15.75" customHeight="1" x14ac:dyDescent="0.2">
      <c r="A14" s="64"/>
      <c r="B14" s="65"/>
      <c r="C14" s="66"/>
      <c r="D14" s="67"/>
      <c r="E14" s="67"/>
      <c r="F14" s="45" t="str">
        <f>IF(F13&lt;&gt;"-",CONCATENATE("(",IF(F13=10,"zece",IF(ROUNDDOWN(F13,0)=9,"nouă",IF(ROUNDDOWN(F13,0)=8,"opt",IF(ROUNDDOWN(F13,0)=7,"şapte",IF(ROUNDDOWN(F13,0)=6,"şase"))))),IF(F13-ROUNDDOWN(F13,0)=0,""," "),IF(((ROUND(F13-ROUNDDOWN(F13,0),2))*100)=0,"",(ROUND(F13-ROUNDDOWN(F13,0),2))*100),IF(F13-ROUNDDOWN(F13,0)=0,"","%"),")"),"")</f>
        <v>(nouă 39%)</v>
      </c>
      <c r="G14" s="45" t="str">
        <f>IF(G13&lt;&gt;"-",CONCATENATE("(",IF(G13=10,"zece",IF(ROUNDDOWN(G13,0)=9,"nouă",IF(ROUNDDOWN(G13,0)=8,"opt",IF(ROUNDDOWN(G13,0)=7,"şapte",IF(ROUNDDOWN(G13,0)=6,"şase"))))),IF(G13-ROUNDDOWN(G13,0)=0,""," "),IF(((ROUNDUP(G13-ROUNDDOWN(G13,0),2))*100)=0,0,(ROUNDUP(G13-ROUNDDOWN(G13,0),2))*100),IF(G13-ROUNDDOWN(G13,0)=0,"","%"),")"),"")</f>
        <v/>
      </c>
      <c r="H14" s="45"/>
      <c r="I14" s="45" t="str">
        <f t="shared" ref="I14" si="6">IF(I13&lt;&gt;"-",CONCATENATE("(",IF(I13=10,"zece",IF(ROUNDDOWN(I13,0)=9,"nouă",IF(ROUNDDOWN(I13,0)=8,"opt",IF(ROUNDDOWN(I13,0)=7,"şapte",IF(ROUNDDOWN(I13,0)=6,"şase"))))),IF(I13-ROUNDDOWN(I13,0)=0,""," "),IF(((ROUND(I13-ROUNDDOWN(I13,0),2))*100)=0,"",(ROUND(I13-ROUNDDOWN(I13,0),2))*100),IF(I13-ROUNDDOWN(I13,0)=0,"","%"),")"),"")</f>
        <v>(zece)</v>
      </c>
    </row>
    <row r="15" spans="1:11" ht="15.75" customHeight="1" x14ac:dyDescent="0.3">
      <c r="A15" s="64">
        <v>5</v>
      </c>
      <c r="B15" s="65" t="s">
        <v>92</v>
      </c>
      <c r="C15" s="66" t="s">
        <v>71</v>
      </c>
      <c r="D15" s="67" t="s">
        <v>72</v>
      </c>
      <c r="E15" s="67" t="s">
        <v>48</v>
      </c>
      <c r="F15" s="58">
        <v>9.4499999999999993</v>
      </c>
      <c r="G15" s="44" t="s">
        <v>10</v>
      </c>
      <c r="H15" s="44"/>
      <c r="I15" s="44">
        <v>9.75</v>
      </c>
    </row>
    <row r="16" spans="1:11" ht="15.75" customHeight="1" x14ac:dyDescent="0.2">
      <c r="A16" s="64"/>
      <c r="B16" s="65"/>
      <c r="C16" s="66"/>
      <c r="D16" s="67"/>
      <c r="E16" s="67"/>
      <c r="F16" s="45" t="str">
        <f>IF(F15&lt;&gt;"-",CONCATENATE("(",IF(F15=10,"zece",IF(ROUNDDOWN(F15,0)=9,"nouă",IF(ROUNDDOWN(F15,0)=8,"opt",IF(ROUNDDOWN(F15,0)=7,"şapte",IF(ROUNDDOWN(F15,0)=6,"şase"))))),IF(F15-ROUNDDOWN(F15,0)=0,""," "),IF(((ROUND(F15-ROUNDDOWN(F15,0),2))*100)=0,"",(ROUND(F15-ROUNDDOWN(F15,0),2))*100),IF(F15-ROUNDDOWN(F15,0)=0,"","%"),")"),"")</f>
        <v>(nouă 45%)</v>
      </c>
      <c r="G16" s="45" t="str">
        <f>IF(G15&lt;&gt;"-",CONCATENATE("(",IF(G15=10,"zece",IF(ROUNDDOWN(G15,0)=9,"nouă",IF(ROUNDDOWN(G15,0)=8,"opt",IF(ROUNDDOWN(G15,0)=7,"şapte",IF(ROUNDDOWN(G15,0)=6,"şase"))))),IF(G15-ROUNDDOWN(G15,0)=0,""," "),IF(((ROUNDUP(G15-ROUNDDOWN(G15,0),2))*100)=0,0,(ROUNDUP(G15-ROUNDDOWN(G15,0),2))*100),IF(G15-ROUNDDOWN(G15,0)=0,"","%"),")"),"")</f>
        <v/>
      </c>
      <c r="H16" s="45"/>
      <c r="I16" s="45" t="str">
        <f t="shared" ref="I16" si="7">IF(I15&lt;&gt;"-",CONCATENATE("(",IF(I15=10,"zece",IF(ROUNDDOWN(I15,0)=9,"nouă",IF(ROUNDDOWN(I15,0)=8,"opt",IF(ROUNDDOWN(I15,0)=7,"şapte",IF(ROUNDDOWN(I15,0)=6,"şase"))))),IF(I15-ROUNDDOWN(I15,0)=0,""," "),IF(((ROUND(I15-ROUNDDOWN(I15,0),2))*100)=0,"",(ROUND(I15-ROUNDDOWN(I15,0),2))*100),IF(I15-ROUNDDOWN(I15,0)=0,"","%"),")"),"")</f>
        <v>(nouă 75%)</v>
      </c>
    </row>
    <row r="17" spans="1:11" ht="15.75" customHeight="1" x14ac:dyDescent="0.2">
      <c r="A17" s="64">
        <v>6</v>
      </c>
      <c r="B17" s="65" t="s">
        <v>93</v>
      </c>
      <c r="C17" s="66" t="s">
        <v>73</v>
      </c>
      <c r="D17" s="67" t="s">
        <v>103</v>
      </c>
      <c r="E17" s="67" t="s">
        <v>48</v>
      </c>
      <c r="F17" s="44">
        <v>9.35</v>
      </c>
      <c r="G17" s="46" t="s">
        <v>10</v>
      </c>
      <c r="H17" s="46"/>
      <c r="I17" s="47">
        <v>9.75</v>
      </c>
    </row>
    <row r="18" spans="1:11" ht="15.75" customHeight="1" x14ac:dyDescent="0.2">
      <c r="A18" s="64"/>
      <c r="B18" s="65"/>
      <c r="C18" s="66"/>
      <c r="D18" s="67"/>
      <c r="E18" s="67"/>
      <c r="F18" s="45" t="str">
        <f>IF(F17&lt;&gt;"-",CONCATENATE("(",IF(F17=10,"zece",IF(ROUNDDOWN(F17,0)=9,"nouă",IF(ROUNDDOWN(F17,0)=8,"opt",IF(ROUNDDOWN(F17,0)=7,"şapte",IF(ROUNDDOWN(F17,0)=6,"şase"))))),IF(F17-ROUNDDOWN(F17,0)=0,""," "),IF(((ROUND(F17-ROUNDDOWN(F17,0),2))*100)=0,"",(ROUND(F17-ROUNDDOWN(F17,0),2))*100),IF(F17-ROUNDDOWN(F17,0)=0,"","%"),")"),"")</f>
        <v>(nouă 35%)</v>
      </c>
      <c r="G18" s="45" t="str">
        <f>IF(G17&lt;&gt;"-",CONCATENATE("(",IF(G17=10,"zece",IF(ROUNDDOWN(G17,0)=9,"nouă",IF(ROUNDDOWN(G17,0)=8,"opt",IF(ROUNDDOWN(G17,0)=7,"şapte",IF(ROUNDDOWN(G17,0)=6,"şase"))))),IF(G17-ROUNDDOWN(G17,0)=0,""," "),IF(((ROUNDUP(G17-ROUNDDOWN(G17,0),2))*100)=0,0,(ROUNDUP(G17-ROUNDDOWN(G17,0),2))*100),IF(G17-ROUNDDOWN(G17,0)=0,"","%"),")"),"")</f>
        <v/>
      </c>
      <c r="H18" s="45"/>
      <c r="I18" s="45" t="str">
        <f t="shared" ref="I18" si="8">IF(I17&lt;&gt;"-",CONCATENATE("(",IF(I17=10,"zece",IF(ROUNDDOWN(I17,0)=9,"nouă",IF(ROUNDDOWN(I17,0)=8,"opt",IF(ROUNDDOWN(I17,0)=7,"şapte",IF(ROUNDDOWN(I17,0)=6,"şase"))))),IF(I17-ROUNDDOWN(I17,0)=0,""," "),IF(((ROUND(I17-ROUNDDOWN(I17,0),2))*100)=0,"",(ROUND(I17-ROUNDDOWN(I17,0),2))*100),IF(I17-ROUNDDOWN(I17,0)=0,"","%"),")"),"")</f>
        <v>(nouă 75%)</v>
      </c>
    </row>
    <row r="19" spans="1:11" ht="15.75" customHeight="1" x14ac:dyDescent="0.3">
      <c r="A19" s="64">
        <v>7</v>
      </c>
      <c r="B19" s="65" t="s">
        <v>94</v>
      </c>
      <c r="C19" s="66" t="s">
        <v>74</v>
      </c>
      <c r="D19" s="67" t="s">
        <v>75</v>
      </c>
      <c r="E19" s="67" t="s">
        <v>48</v>
      </c>
      <c r="F19" s="58">
        <v>9.3000000000000007</v>
      </c>
      <c r="G19" s="44" t="s">
        <v>10</v>
      </c>
      <c r="H19" s="44"/>
      <c r="I19" s="44">
        <v>10</v>
      </c>
    </row>
    <row r="20" spans="1:11" ht="15.75" customHeight="1" x14ac:dyDescent="0.2">
      <c r="A20" s="64"/>
      <c r="B20" s="65"/>
      <c r="C20" s="66"/>
      <c r="D20" s="67"/>
      <c r="E20" s="67"/>
      <c r="F20" s="45" t="str">
        <f>IF(F19&lt;&gt;"-",CONCATENATE("(",IF(F19=10,"zece",IF(ROUNDDOWN(F19,0)=9,"nouă",IF(ROUNDDOWN(F19,0)=8,"opt",IF(ROUNDDOWN(F19,0)=7,"şapte",IF(ROUNDDOWN(F19,0)=6,"şase"))))),IF(F19-ROUNDDOWN(F19,0)=0,""," "),IF(((ROUND(F19-ROUNDDOWN(F19,0),2))*100)=0,"",(ROUND(F19-ROUNDDOWN(F19,0),2))*100),IF(F19-ROUNDDOWN(F19,0)=0,"","%"),")"),"")</f>
        <v>(nouă 30%)</v>
      </c>
      <c r="G20" s="45" t="str">
        <f>IF(G19&lt;&gt;"-",CONCATENATE("(",IF(G19=10,"zece",IF(ROUNDDOWN(G19,0)=9,"nouă",IF(ROUNDDOWN(G19,0)=8,"opt",IF(ROUNDDOWN(G19,0)=7,"şapte",IF(ROUNDDOWN(G19,0)=6,"şase"))))),IF(G19-ROUNDDOWN(G19,0)=0,""," "),IF(((ROUNDUP(G19-ROUNDDOWN(G19,0),2))*100)=0,0,(ROUNDUP(G19-ROUNDDOWN(G19,0),2))*100),IF(G19-ROUNDDOWN(G19,0)=0,"","%"),")"),"")</f>
        <v/>
      </c>
      <c r="H20" s="45"/>
      <c r="I20" s="45" t="s">
        <v>105</v>
      </c>
    </row>
    <row r="21" spans="1:11" s="18" customFormat="1" ht="15.75" customHeight="1" x14ac:dyDescent="0.3">
      <c r="A21" s="64">
        <v>8</v>
      </c>
      <c r="B21" s="65" t="s">
        <v>95</v>
      </c>
      <c r="C21" s="66" t="s">
        <v>76</v>
      </c>
      <c r="D21" s="67" t="s">
        <v>104</v>
      </c>
      <c r="E21" s="67" t="s">
        <v>50</v>
      </c>
      <c r="F21" s="58">
        <v>7.27</v>
      </c>
      <c r="G21" s="60" t="s">
        <v>10</v>
      </c>
      <c r="H21" s="60"/>
      <c r="I21" s="60">
        <v>8.25</v>
      </c>
    </row>
    <row r="22" spans="1:11" s="18" customFormat="1" ht="15.75" customHeight="1" x14ac:dyDescent="0.2">
      <c r="A22" s="64"/>
      <c r="B22" s="65"/>
      <c r="C22" s="66"/>
      <c r="D22" s="67"/>
      <c r="E22" s="67"/>
      <c r="F22" s="45" t="str">
        <f>IF(F21&lt;&gt;"-",CONCATENATE("(",IF(F21=10,"zece",IF(ROUNDDOWN(F21,0)=9,"nouă",IF(ROUNDDOWN(F21,0)=8,"opt",IF(ROUNDDOWN(F21,0)=7,"şapte",IF(ROUNDDOWN(F21,0)=6,"şase"))))),IF(F21-ROUNDDOWN(F21,0)=0,""," "),IF(((ROUND(F21-ROUNDDOWN(F21,0),2))*100)=0,"",(ROUND(F21-ROUNDDOWN(F21,0),2))*100),IF(F21-ROUNDDOWN(F21,0)=0,"","%"),")"),"")</f>
        <v>(şapte 27%)</v>
      </c>
      <c r="G22" s="45" t="str">
        <f>IF(G21&lt;&gt;"-",CONCATENATE("(",IF(G21=10,"zece",IF(ROUNDDOWN(G21,0)=9,"nouă",IF(ROUNDDOWN(G21,0)=8,"opt",IF(ROUNDDOWN(G21,0)=7,"şapte",IF(ROUNDDOWN(G21,0)=6,"şase"))))),IF(G21-ROUNDDOWN(G21,0)=0,""," "),IF(((ROUNDUP(G21-ROUNDDOWN(G21,0),2))*100)=0,0,(ROUNDUP(G21-ROUNDDOWN(G21,0),2))*100),IF(G21-ROUNDDOWN(G21,0)=0,"","%"),")"),"")</f>
        <v/>
      </c>
      <c r="H22" s="45"/>
      <c r="I22" s="45" t="str">
        <f t="shared" ref="I22" si="9">IF(I21&lt;&gt;"-",CONCATENATE("(",IF(I21=10,"zece",IF(ROUNDDOWN(I21,0)=9,"nouă",IF(ROUNDDOWN(I21,0)=8,"opt",IF(ROUNDDOWN(I21,0)=7,"şapte",IF(ROUNDDOWN(I21,0)=6,"şase"))))),IF(I21-ROUNDDOWN(I21,0)=0,""," "),IF(((ROUND(I21-ROUNDDOWN(I21,0),2))*100)=0,"",(ROUND(I21-ROUNDDOWN(I21,0),2))*100),IF(I21-ROUNDDOWN(I21,0)=0,"","%"),")"),"")</f>
        <v>(opt 25%)</v>
      </c>
    </row>
    <row r="23" spans="1:11" ht="15" customHeight="1" x14ac:dyDescent="0.3">
      <c r="A23" s="64">
        <v>9</v>
      </c>
      <c r="B23" s="65" t="s">
        <v>96</v>
      </c>
      <c r="C23" s="66" t="s">
        <v>77</v>
      </c>
      <c r="D23" s="67" t="s">
        <v>78</v>
      </c>
      <c r="E23" s="67" t="s">
        <v>45</v>
      </c>
      <c r="F23" s="58">
        <v>7.85</v>
      </c>
      <c r="G23" s="44" t="s">
        <v>10</v>
      </c>
      <c r="H23" s="44"/>
      <c r="I23" s="44">
        <v>8.1999999999999993</v>
      </c>
      <c r="K23" s="22"/>
    </row>
    <row r="24" spans="1:11" ht="20.25" customHeight="1" x14ac:dyDescent="0.2">
      <c r="A24" s="64"/>
      <c r="B24" s="65"/>
      <c r="C24" s="66"/>
      <c r="D24" s="67"/>
      <c r="E24" s="67"/>
      <c r="F24" s="45" t="str">
        <f>IF(F23&lt;&gt;"-",CONCATENATE("(",IF(F23=10,"zece",IF(ROUNDDOWN(F23,0)=9,"nouă",IF(ROUNDDOWN(F23,0)=8,"opt",IF(ROUNDDOWN(F23,0)=7,"şapte",IF(ROUNDDOWN(F23,0)=6,"şase"))))),IF(F23-ROUNDDOWN(F23,0)=0,""," "),IF(((ROUND(F23-ROUNDDOWN(F23,0),2))*100)=0,"",(ROUND(F23-ROUNDDOWN(F23,0),2))*100),IF(F23-ROUNDDOWN(F23,0)=0,"","%"),")"),"")</f>
        <v>(şapte 85%)</v>
      </c>
      <c r="G24" s="45" t="str">
        <f>IF(G23&lt;&gt;"-",CONCATENATE("(",IF(G23=10,"zece",IF(ROUNDDOWN(G23,0)=9,"nouă",IF(ROUNDDOWN(G23,0)=8,"opt",IF(ROUNDDOWN(G23,0)=7,"şapte",IF(ROUNDDOWN(G23,0)=6,"şase"))))),IF(G23-ROUNDDOWN(G23,0)=0,""," "),IF(((ROUNDUP(G23-ROUNDDOWN(G23,0),2))*100)=0,0,(ROUNDUP(G23-ROUNDDOWN(G23,0),2))*100),IF(G23-ROUNDDOWN(G23,0)=0,"","%"),")"),"")</f>
        <v/>
      </c>
      <c r="H24" s="45"/>
      <c r="I24" s="45" t="str">
        <f t="shared" ref="I24" si="10">IF(I23&lt;&gt;"-",CONCATENATE("(",IF(I23=10,"zece",IF(ROUNDDOWN(I23,0)=9,"nouă",IF(ROUNDDOWN(I23,0)=8,"opt",IF(ROUNDDOWN(I23,0)=7,"şapte",IF(ROUNDDOWN(I23,0)=6,"şase"))))),IF(I23-ROUNDDOWN(I23,0)=0,""," "),IF(((ROUND(I23-ROUNDDOWN(I23,0),2))*100)=0,"",(ROUND(I23-ROUNDDOWN(I23,0),2))*100),IF(I23-ROUNDDOWN(I23,0)=0,"","%"),")"),"")</f>
        <v>(opt 20%)</v>
      </c>
    </row>
    <row r="25" spans="1:11" ht="15" customHeight="1" x14ac:dyDescent="0.3">
      <c r="A25" s="64">
        <v>10</v>
      </c>
      <c r="B25" s="65" t="s">
        <v>97</v>
      </c>
      <c r="C25" s="66" t="s">
        <v>79</v>
      </c>
      <c r="D25" s="67" t="s">
        <v>80</v>
      </c>
      <c r="E25" s="67" t="s">
        <v>81</v>
      </c>
      <c r="F25" s="59">
        <v>7.39</v>
      </c>
      <c r="G25" s="46" t="s">
        <v>10</v>
      </c>
      <c r="H25" s="44"/>
      <c r="I25" s="44">
        <v>8.1999999999999993</v>
      </c>
    </row>
    <row r="26" spans="1:11" ht="22.5" customHeight="1" x14ac:dyDescent="0.2">
      <c r="A26" s="64"/>
      <c r="B26" s="65"/>
      <c r="C26" s="66"/>
      <c r="D26" s="67"/>
      <c r="E26" s="67"/>
      <c r="F26" s="45" t="str">
        <f>IF(F25&lt;&gt;"-",CONCATENATE("(",IF(F25=10,"zece",IF(ROUNDDOWN(F25,0)=9,"nouă",IF(ROUNDDOWN(F25,0)=8,"opt",IF(ROUNDDOWN(F25,0)=7,"şapte",IF(ROUNDDOWN(F25,0)=6,"şase"))))),IF(F25-ROUNDDOWN(F25,0)=0,""," "),IF(((ROUND(F25-ROUNDDOWN(F25,0),2))*100)=0,"",(ROUND(F25-ROUNDDOWN(F25,0),2))*100),IF(F25-ROUNDDOWN(F25,0)=0,"","%"),")"),"")</f>
        <v>(şapte 39%)</v>
      </c>
      <c r="G26" s="45" t="str">
        <f>IF(G25&lt;&gt;"-",CONCATENATE("(",IF(G25=10,"zece",IF(ROUNDDOWN(G25,0)=9,"nouă",IF(ROUNDDOWN(G25,0)=8,"opt",IF(ROUNDDOWN(G25,0)=7,"şapte",IF(ROUNDDOWN(G25,0)=6,"şase"))))),IF(G25-ROUNDDOWN(G25,0)=0,""," "),IF(((ROUNDUP(G25-ROUNDDOWN(G25,0),2))*100)=0,0,(ROUNDUP(G25-ROUNDDOWN(G25,0),2))*100),IF(G25-ROUNDDOWN(G25,0)=0,"","%"),")"),"")</f>
        <v/>
      </c>
      <c r="H26" s="45"/>
      <c r="I26" s="45" t="str">
        <f>IF(I25&lt;&gt;"-",CONCATENATE("(",IF(I25=10,"zece",IF(ROUNDDOWN(I25,0)=9,"nouă",IF(ROUNDDOWN(I25,0)=8,"opt",IF(ROUNDDOWN(I25,0)=7,"şapte",IF(ROUNDDOWN(I25,0)=6,"şase"))))),IF(I25-ROUNDDOWN(I25,0)=0,""," "),IF(((ROUNDUP(I25-ROUNDDOWN(I25,0),2))*100)=0,0,(ROUNDUP(I25-ROUNDDOWN(I25,0),2))*100),IF(I25-ROUNDDOWN(I25,0)=0,"","%"),")"),"")</f>
        <v>(opt 20%)</v>
      </c>
    </row>
    <row r="27" spans="1:11" ht="15.75" customHeight="1" x14ac:dyDescent="0.2">
      <c r="A27" s="64">
        <v>11</v>
      </c>
      <c r="B27" s="65" t="s">
        <v>98</v>
      </c>
      <c r="C27" s="66" t="s">
        <v>82</v>
      </c>
      <c r="D27" s="67" t="s">
        <v>83</v>
      </c>
      <c r="E27" s="67" t="s">
        <v>45</v>
      </c>
      <c r="F27" s="44">
        <v>7.88</v>
      </c>
      <c r="G27" s="46" t="s">
        <v>10</v>
      </c>
      <c r="H27" s="46"/>
      <c r="I27" s="46">
        <v>8.6</v>
      </c>
    </row>
    <row r="28" spans="1:11" ht="15.75" customHeight="1" x14ac:dyDescent="0.2">
      <c r="A28" s="64"/>
      <c r="B28" s="65"/>
      <c r="C28" s="66"/>
      <c r="D28" s="67"/>
      <c r="E28" s="67"/>
      <c r="F28" s="45" t="str">
        <f>IF(F27&lt;&gt;"-",CONCATENATE("(",IF(F27=10,"zece",IF(ROUNDDOWN(F27,0)=9,"nouă",IF(ROUNDDOWN(F27,0)=8,"opt",IF(ROUNDDOWN(F27,0)=7,"şapte",IF(ROUNDDOWN(F27,0)=6,"şase"))))),IF(F27-ROUNDDOWN(F27,0)=0,""," "),IF(((ROUND(F27-ROUNDDOWN(F27,0),2))*100)=0,"",(ROUND(F27-ROUNDDOWN(F27,0),2))*100),IF(F27-ROUNDDOWN(F27,0)=0,"","%"),")"),"")</f>
        <v>(şapte 88%)</v>
      </c>
      <c r="G28" s="45" t="str">
        <f>IF(G27&lt;&gt;"-",CONCATENATE("(",IF(G27=10,"zece",IF(ROUNDDOWN(G27,0)=9,"nouă",IF(ROUNDDOWN(G27,0)=8,"opt",IF(ROUNDDOWN(G27,0)=7,"şapte",IF(ROUNDDOWN(G27,0)=6,"şase"))))),IF(G27-ROUNDDOWN(G27,0)=0,""," "),IF(((ROUNDUP(G27-ROUNDDOWN(G27,0),2))*100)=0,0,(ROUNDUP(G27-ROUNDDOWN(G27,0),2))*100),IF(G27-ROUNDDOWN(G27,0)=0,"","%"),")"),"")</f>
        <v/>
      </c>
      <c r="H28" s="45"/>
      <c r="I28" s="45" t="str">
        <f t="shared" ref="I28" si="11">IF(I27&lt;&gt;"-",CONCATENATE("(",IF(I27=10,"zece",IF(ROUNDDOWN(I27,0)=9,"nouă",IF(ROUNDDOWN(I27,0)=8,"opt",IF(ROUNDDOWN(I27,0)=7,"şapte",IF(ROUNDDOWN(I27,0)=6,"şase"))))),IF(I27-ROUNDDOWN(I27,0)=0,""," "),IF(((ROUND(I27-ROUNDDOWN(I27,0),2))*100)=0,"",(ROUND(I27-ROUNDDOWN(I27,0),2))*100),IF(I27-ROUNDDOWN(I27,0)=0,"","%"),")"),"")</f>
        <v>(opt 60%)</v>
      </c>
    </row>
    <row r="29" spans="1:11" ht="15.75" customHeight="1" x14ac:dyDescent="0.3">
      <c r="A29" s="64">
        <v>12</v>
      </c>
      <c r="B29" s="65" t="s">
        <v>99</v>
      </c>
      <c r="C29" s="66" t="s">
        <v>84</v>
      </c>
      <c r="D29" s="67" t="s">
        <v>85</v>
      </c>
      <c r="E29" s="67" t="s">
        <v>86</v>
      </c>
      <c r="F29" s="59">
        <v>7.71</v>
      </c>
      <c r="G29" s="44" t="s">
        <v>10</v>
      </c>
      <c r="H29" s="44"/>
      <c r="I29" s="44">
        <v>7.5</v>
      </c>
    </row>
    <row r="30" spans="1:11" ht="15.75" customHeight="1" x14ac:dyDescent="0.2">
      <c r="A30" s="64"/>
      <c r="B30" s="65"/>
      <c r="C30" s="66"/>
      <c r="D30" s="67"/>
      <c r="E30" s="67"/>
      <c r="F30" s="45" t="str">
        <f>IF(F29&lt;&gt;"-",CONCATENATE("(",IF(F29=10,"zece",IF(ROUNDDOWN(F29,0)=9,"nouă",IF(ROUNDDOWN(F29,0)=8,"opt",IF(ROUNDDOWN(F29,0)=7,"şapte",IF(ROUNDDOWN(F29,0)=6,"şase"))))),IF(F29-ROUNDDOWN(F29,0)=0,""," "),IF(((ROUND(F29-ROUNDDOWN(F29,0),2))*100)=0,"",(ROUND(F29-ROUNDDOWN(F29,0),2))*100),IF(F29-ROUNDDOWN(F29,0)=0,"","%"),")"),"")</f>
        <v>(şapte 71%)</v>
      </c>
      <c r="G30" s="45" t="str">
        <f>IF(G29&lt;&gt;"-",CONCATENATE("(",IF(G29=10,"zece",IF(ROUNDDOWN(G29,0)=9,"nouă",IF(ROUNDDOWN(G29,0)=8,"opt",IF(ROUNDDOWN(G29,0)=7,"şapte",IF(ROUNDDOWN(G29,0)=6,"şase"))))),IF(G29-ROUNDDOWN(G29,0)=0,""," "),IF(((ROUNDUP(G29-ROUNDDOWN(G29,0),2))*100)=0,0,(ROUNDUP(G29-ROUNDDOWN(G29,0),2))*100),IF(G29-ROUNDDOWN(G29,0)=0,"","%"),")"),"")</f>
        <v/>
      </c>
      <c r="H30" s="45"/>
      <c r="I30" s="45" t="str">
        <f t="shared" ref="I30" si="12">IF(I29&lt;&gt;"-",CONCATENATE("(",IF(I29=10,"zece",IF(ROUNDDOWN(I29,0)=9,"nouă",IF(ROUNDDOWN(I29,0)=8,"opt",IF(ROUNDDOWN(I29,0)=7,"şapte",IF(ROUNDDOWN(I29,0)=6,"şase"))))),IF(I29-ROUNDDOWN(I29,0)=0,""," "),IF(((ROUND(I29-ROUNDDOWN(I29,0),2))*100)=0,"",(ROUND(I29-ROUNDDOWN(I29,0),2))*100),IF(I29-ROUNDDOWN(I29,0)=0,"","%"),")"),"")</f>
        <v>(şapte 50%)</v>
      </c>
    </row>
    <row r="31" spans="1:11" ht="15.75" customHeight="1" x14ac:dyDescent="0.3">
      <c r="A31" s="64">
        <v>13</v>
      </c>
      <c r="B31" s="65" t="s">
        <v>100</v>
      </c>
      <c r="C31" s="66" t="s">
        <v>87</v>
      </c>
      <c r="D31" s="67" t="s">
        <v>88</v>
      </c>
      <c r="E31" s="67" t="s">
        <v>50</v>
      </c>
      <c r="F31" s="59">
        <v>7.49</v>
      </c>
      <c r="G31" s="44" t="s">
        <v>10</v>
      </c>
      <c r="H31" s="44"/>
      <c r="I31" s="44">
        <v>7.5</v>
      </c>
    </row>
    <row r="32" spans="1:11" ht="15.75" customHeight="1" x14ac:dyDescent="0.2">
      <c r="A32" s="64"/>
      <c r="B32" s="65"/>
      <c r="C32" s="66"/>
      <c r="D32" s="67"/>
      <c r="E32" s="67"/>
      <c r="F32" s="45" t="str">
        <f>IF(F31&lt;&gt;"-",CONCATENATE("(",IF(F31=10,"zece",IF(ROUNDDOWN(F31,0)=9,"nouă",IF(ROUNDDOWN(F31,0)=8,"opt",IF(ROUNDDOWN(F31,0)=7,"şapte",IF(ROUNDDOWN(F31,0)=6,"şase"))))),IF(F31-ROUNDDOWN(F31,0)=0,""," "),IF(((ROUND(F31-ROUNDDOWN(F31,0),2))*100)=0,"",(ROUND(F31-ROUNDDOWN(F31,0),2))*100),IF(F31-ROUNDDOWN(F31,0)=0,"","%"),")"),"")</f>
        <v>(şapte 49%)</v>
      </c>
      <c r="G32" s="45" t="str">
        <f>IF(G31&lt;&gt;"-",CONCATENATE("(",IF(G31=10,"zece",IF(ROUNDDOWN(G31,0)=9,"nouă",IF(ROUNDDOWN(G31,0)=8,"opt",IF(ROUNDDOWN(G31,0)=7,"şapte",IF(ROUNDDOWN(G31,0)=6,"şase"))))),IF(G31-ROUNDDOWN(G31,0)=0,""," "),IF(((ROUNDUP(G31-ROUNDDOWN(G31,0),2))*100)=0,0,(ROUNDUP(G31-ROUNDDOWN(G31,0),2))*100),IF(G31-ROUNDDOWN(G31,0)=0,"","%"),")"),"")</f>
        <v/>
      </c>
      <c r="H32" s="45"/>
      <c r="I32" s="45" t="str">
        <f t="shared" ref="I32" si="13">IF(I31&lt;&gt;"-",CONCATENATE("(",IF(I31=10,"zece",IF(ROUNDDOWN(I31,0)=9,"nouă",IF(ROUNDDOWN(I31,0)=8,"opt",IF(ROUNDDOWN(I31,0)=7,"şapte",IF(ROUNDDOWN(I31,0)=6,"şase"))))),IF(I31-ROUNDDOWN(I31,0)=0,""," "),IF(((ROUND(I31-ROUNDDOWN(I31,0),2))*100)=0,"",(ROUND(I31-ROUNDDOWN(I31,0),2))*100),IF(I31-ROUNDDOWN(I31,0)=0,"","%"),")"),"")</f>
        <v>(şapte 50%)</v>
      </c>
    </row>
  </sheetData>
  <mergeCells count="68"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17:A18"/>
    <mergeCell ref="B17:B18"/>
    <mergeCell ref="C17:C18"/>
    <mergeCell ref="D17:D18"/>
    <mergeCell ref="E17:E18"/>
    <mergeCell ref="A19:A20"/>
    <mergeCell ref="B23:B24"/>
    <mergeCell ref="C19:C20"/>
    <mergeCell ref="D19:D20"/>
    <mergeCell ref="E19:E20"/>
    <mergeCell ref="B19:B20"/>
    <mergeCell ref="A21:A22"/>
    <mergeCell ref="B21:B22"/>
    <mergeCell ref="C21:C22"/>
    <mergeCell ref="E21:E22"/>
    <mergeCell ref="A23:A24"/>
    <mergeCell ref="C23:C24"/>
    <mergeCell ref="D23:D24"/>
    <mergeCell ref="E23:E24"/>
    <mergeCell ref="D21:D22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1:A12"/>
    <mergeCell ref="A1:I2"/>
    <mergeCell ref="A4:J4"/>
    <mergeCell ref="A5:I5"/>
    <mergeCell ref="A7:A8"/>
    <mergeCell ref="B11:B12"/>
    <mergeCell ref="C11:C12"/>
    <mergeCell ref="D11:D12"/>
    <mergeCell ref="E11:E12"/>
    <mergeCell ref="C7:C8"/>
    <mergeCell ref="D7:D8"/>
    <mergeCell ref="E7:E8"/>
    <mergeCell ref="B7:B8"/>
    <mergeCell ref="A9:A10"/>
    <mergeCell ref="B9:B10"/>
    <mergeCell ref="C9:C10"/>
    <mergeCell ref="D9:D10"/>
  </mergeCells>
  <printOptions horizontalCentered="1" verticalCentered="1"/>
  <pageMargins left="0.39374999999999999" right="0.47222222222222221" top="0.27569444444444446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abSelected="1" topLeftCell="A10" zoomScale="85" zoomScaleNormal="85" workbookViewId="0">
      <selection activeCell="K8" sqref="K8"/>
    </sheetView>
  </sheetViews>
  <sheetFormatPr defaultRowHeight="12.75" x14ac:dyDescent="0.2"/>
  <cols>
    <col min="1" max="1" width="4.85546875" style="1" customWidth="1"/>
    <col min="2" max="2" width="43.5703125" style="1" customWidth="1"/>
    <col min="3" max="3" width="9.140625" style="1" customWidth="1"/>
    <col min="4" max="4" width="38.85546875" style="1" customWidth="1"/>
    <col min="5" max="5" width="13.5703125" style="1" customWidth="1"/>
    <col min="6" max="6" width="10.28515625" style="1" customWidth="1"/>
    <col min="7" max="7" width="10.85546875" style="1" customWidth="1"/>
    <col min="8" max="8" width="17.42578125" style="1" customWidth="1"/>
    <col min="9" max="16384" width="9.140625" style="1"/>
  </cols>
  <sheetData>
    <row r="1" spans="1:8" ht="15" x14ac:dyDescent="0.25">
      <c r="A1" s="11" t="s">
        <v>11</v>
      </c>
      <c r="B1" s="11"/>
      <c r="C1" s="11"/>
      <c r="G1" s="1" t="s">
        <v>12</v>
      </c>
      <c r="H1" s="6" t="s">
        <v>54</v>
      </c>
    </row>
    <row r="2" spans="1:8" x14ac:dyDescent="0.2">
      <c r="A2" s="11" t="s">
        <v>13</v>
      </c>
      <c r="B2" s="11"/>
      <c r="C2" s="11"/>
      <c r="G2" s="1" t="s">
        <v>14</v>
      </c>
      <c r="H2" s="7" t="s">
        <v>55</v>
      </c>
    </row>
    <row r="3" spans="1:8" ht="15" x14ac:dyDescent="0.25">
      <c r="A3" s="11" t="s">
        <v>49</v>
      </c>
      <c r="B3" s="11"/>
      <c r="C3" s="11"/>
    </row>
    <row r="4" spans="1:8" x14ac:dyDescent="0.2">
      <c r="A4" s="11" t="s">
        <v>43</v>
      </c>
      <c r="B4" s="11"/>
      <c r="C4" s="11"/>
    </row>
    <row r="5" spans="1:8" x14ac:dyDescent="0.2">
      <c r="A5" s="16" t="s">
        <v>15</v>
      </c>
      <c r="B5" s="11"/>
      <c r="C5" s="11"/>
    </row>
    <row r="6" spans="1:8" x14ac:dyDescent="0.2">
      <c r="A6" s="11"/>
      <c r="B6" s="12"/>
      <c r="C6" s="12"/>
    </row>
    <row r="7" spans="1:8" x14ac:dyDescent="0.2">
      <c r="A7" s="12"/>
      <c r="B7" s="12"/>
      <c r="C7" s="12"/>
    </row>
    <row r="8" spans="1:8" ht="20.25" customHeight="1" x14ac:dyDescent="0.2">
      <c r="A8" s="68" t="s">
        <v>16</v>
      </c>
      <c r="B8" s="68"/>
      <c r="C8" s="68"/>
      <c r="D8" s="68"/>
      <c r="E8" s="68"/>
      <c r="F8" s="68"/>
      <c r="G8" s="68"/>
      <c r="H8" s="68"/>
    </row>
    <row r="9" spans="1:8" x14ac:dyDescent="0.2">
      <c r="F9" s="1" t="s">
        <v>17</v>
      </c>
    </row>
    <row r="10" spans="1:8" ht="13.5" thickBot="1" x14ac:dyDescent="0.25"/>
    <row r="11" spans="1:8" s="5" customFormat="1" ht="23.25" customHeight="1" thickBot="1" x14ac:dyDescent="0.25">
      <c r="A11" s="69" t="s">
        <v>1</v>
      </c>
      <c r="B11" s="71" t="s">
        <v>18</v>
      </c>
      <c r="C11" s="73" t="s">
        <v>19</v>
      </c>
      <c r="D11" s="71" t="s">
        <v>20</v>
      </c>
      <c r="E11" s="75" t="s">
        <v>21</v>
      </c>
      <c r="F11" s="75"/>
      <c r="G11" s="71" t="s">
        <v>22</v>
      </c>
      <c r="H11" s="76" t="s">
        <v>23</v>
      </c>
    </row>
    <row r="12" spans="1:8" ht="18.75" thickBot="1" x14ac:dyDescent="0.25">
      <c r="A12" s="70"/>
      <c r="B12" s="72"/>
      <c r="C12" s="74"/>
      <c r="D12" s="72"/>
      <c r="E12" s="8" t="s">
        <v>24</v>
      </c>
      <c r="F12" s="8" t="s">
        <v>25</v>
      </c>
      <c r="G12" s="72"/>
      <c r="H12" s="77"/>
    </row>
    <row r="13" spans="1:8" s="10" customFormat="1" ht="13.5" thickBot="1" x14ac:dyDescent="0.25">
      <c r="A13" s="33">
        <v>0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34">
        <v>7</v>
      </c>
    </row>
    <row r="14" spans="1:8" ht="18" customHeight="1" x14ac:dyDescent="0.2">
      <c r="A14" s="80">
        <v>1</v>
      </c>
      <c r="B14" s="82" t="str">
        <f>'2'!C7</f>
        <v>ALEXANDRU P. Costin-Ionuţ</v>
      </c>
      <c r="C14" s="82" t="s">
        <v>56</v>
      </c>
      <c r="D14" s="83" t="str">
        <f>'2'!D7</f>
        <v>Studiu asupra comunicațiilor V2X. Conceptul de vehicul autonom</v>
      </c>
      <c r="E14" s="83" t="str">
        <f>'2'!E7</f>
        <v>Ș. l. dr. ing. Claudia Maria Surugiu</v>
      </c>
      <c r="F14" s="85"/>
      <c r="G14" s="13">
        <f>'2'!I7</f>
        <v>8</v>
      </c>
      <c r="H14" s="86"/>
    </row>
    <row r="15" spans="1:8" ht="19.5" customHeight="1" thickBot="1" x14ac:dyDescent="0.25">
      <c r="A15" s="81"/>
      <c r="B15" s="66"/>
      <c r="C15" s="66"/>
      <c r="D15" s="84"/>
      <c r="E15" s="84"/>
      <c r="F15" s="78"/>
      <c r="G15" s="14" t="str">
        <f>'2'!I8</f>
        <v>(opt)</v>
      </c>
      <c r="H15" s="79"/>
    </row>
    <row r="16" spans="1:8" ht="18" customHeight="1" x14ac:dyDescent="0.2">
      <c r="A16" s="81">
        <v>2</v>
      </c>
      <c r="B16" s="66" t="str">
        <f>'2'!C9</f>
        <v>APOSTOL F. Marian-Mihai</v>
      </c>
      <c r="C16" s="82" t="s">
        <v>56</v>
      </c>
      <c r="D16" s="84" t="str">
        <f>'2'!D9</f>
        <v>Recunoașterea caracterelor și a semnelor de circulație</v>
      </c>
      <c r="E16" s="84" t="str">
        <f>'2'!E9</f>
        <v>S.l.dr.ing.Cătălin Dumitrescu</v>
      </c>
      <c r="F16" s="78"/>
      <c r="G16" s="13">
        <f>'2'!I9</f>
        <v>7.75</v>
      </c>
      <c r="H16" s="79"/>
    </row>
    <row r="17" spans="1:8" ht="18" customHeight="1" thickBot="1" x14ac:dyDescent="0.25">
      <c r="A17" s="81"/>
      <c r="B17" s="66"/>
      <c r="C17" s="66"/>
      <c r="D17" s="84"/>
      <c r="E17" s="84"/>
      <c r="F17" s="78"/>
      <c r="G17" s="14" t="str">
        <f>'2'!I10</f>
        <v>(şapte 75%)</v>
      </c>
      <c r="H17" s="79"/>
    </row>
    <row r="18" spans="1:8" ht="18" customHeight="1" x14ac:dyDescent="0.2">
      <c r="A18" s="81">
        <v>3</v>
      </c>
      <c r="B18" s="66" t="str">
        <f>'2'!C11</f>
        <v>BACIU N. Nicolae</v>
      </c>
      <c r="C18" s="82" t="s">
        <v>56</v>
      </c>
      <c r="D18" s="84" t="str">
        <f>'2'!D11</f>
        <v>Comunicatii mobile în transporturi – Tip VANET</v>
      </c>
      <c r="E18" s="84" t="str">
        <f>'2'!E11</f>
        <v>Conf. dr. ing. Marius Minea</v>
      </c>
      <c r="F18" s="78"/>
      <c r="G18" s="13">
        <f>'2'!I11</f>
        <v>8.75</v>
      </c>
      <c r="H18" s="79"/>
    </row>
    <row r="19" spans="1:8" ht="18" customHeight="1" thickBot="1" x14ac:dyDescent="0.25">
      <c r="A19" s="81"/>
      <c r="B19" s="66"/>
      <c r="C19" s="66"/>
      <c r="D19" s="84"/>
      <c r="E19" s="84"/>
      <c r="F19" s="78"/>
      <c r="G19" s="15" t="str">
        <f>'2'!I12</f>
        <v>(opt 75%)</v>
      </c>
      <c r="H19" s="79"/>
    </row>
    <row r="20" spans="1:8" ht="18" customHeight="1" x14ac:dyDescent="0.2">
      <c r="A20" s="81">
        <v>4</v>
      </c>
      <c r="B20" s="66" t="str">
        <f>'2'!C13</f>
        <v>BRATICEVICI A.B. Daniel</v>
      </c>
      <c r="C20" s="82" t="s">
        <v>56</v>
      </c>
      <c r="D20" s="84" t="str">
        <f>'2'!D13</f>
        <v>Sistem Telematic pentru Mentenanța Preventivă a Electromecanismelor de Macaz</v>
      </c>
      <c r="E20" s="84" t="str">
        <f>'2'!E13</f>
        <v>Conf. dr. ing. Florin Nemțanu</v>
      </c>
      <c r="F20" s="78"/>
      <c r="G20" s="13">
        <f>'2'!I13</f>
        <v>10</v>
      </c>
      <c r="H20" s="79"/>
    </row>
    <row r="21" spans="1:8" ht="18" customHeight="1" thickBot="1" x14ac:dyDescent="0.25">
      <c r="A21" s="81"/>
      <c r="B21" s="66"/>
      <c r="C21" s="66"/>
      <c r="D21" s="84"/>
      <c r="E21" s="84"/>
      <c r="F21" s="78"/>
      <c r="G21" s="14" t="str">
        <f>'2'!I14</f>
        <v>(zece)</v>
      </c>
      <c r="H21" s="79"/>
    </row>
    <row r="22" spans="1:8" ht="18" customHeight="1" x14ac:dyDescent="0.2">
      <c r="A22" s="81">
        <v>5</v>
      </c>
      <c r="B22" s="66" t="str">
        <f>'2'!C15</f>
        <v>CRISTACHE N. Ioana-Alexandra</v>
      </c>
      <c r="C22" s="82" t="s">
        <v>56</v>
      </c>
      <c r="D22" s="84" t="str">
        <f>'2'!D15</f>
        <v>Sisteme de monitorizare a conducătorilor de vehicule</v>
      </c>
      <c r="E22" s="84" t="str">
        <f>'2'!E15</f>
        <v>Conf. dr. ing. Andrei Răzvan Gheorghiu</v>
      </c>
      <c r="F22" s="78"/>
      <c r="G22" s="13">
        <f>'2'!I15</f>
        <v>9.75</v>
      </c>
      <c r="H22" s="79"/>
    </row>
    <row r="23" spans="1:8" ht="18" customHeight="1" thickBot="1" x14ac:dyDescent="0.25">
      <c r="A23" s="81"/>
      <c r="B23" s="66"/>
      <c r="C23" s="66"/>
      <c r="D23" s="84"/>
      <c r="E23" s="84"/>
      <c r="F23" s="78"/>
      <c r="G23" s="15" t="str">
        <f>'2'!I16</f>
        <v>(nouă 75%)</v>
      </c>
      <c r="H23" s="79"/>
    </row>
    <row r="24" spans="1:8" ht="18" customHeight="1" x14ac:dyDescent="0.2">
      <c r="A24" s="81">
        <v>6</v>
      </c>
      <c r="B24" s="66" t="str">
        <f>'2'!C17</f>
        <v>CROSMAN Gh. Andreea-Georgiana</v>
      </c>
      <c r="C24" s="82" t="s">
        <v>56</v>
      </c>
      <c r="D24" s="84" t="str">
        <f>'2'!D17</f>
        <v>Sisteme moderne de identificare a distribuției traficului în rețeaua rutieră</v>
      </c>
      <c r="E24" s="84" t="str">
        <f>'2'!E17</f>
        <v>Conf. dr. ing. Andrei Răzvan Gheorghiu</v>
      </c>
      <c r="F24" s="78"/>
      <c r="G24" s="13">
        <f>'2'!I17</f>
        <v>9.75</v>
      </c>
      <c r="H24" s="79"/>
    </row>
    <row r="25" spans="1:8" ht="19.5" customHeight="1" thickBot="1" x14ac:dyDescent="0.25">
      <c r="A25" s="81"/>
      <c r="B25" s="66"/>
      <c r="C25" s="66"/>
      <c r="D25" s="84"/>
      <c r="E25" s="84"/>
      <c r="F25" s="78"/>
      <c r="G25" s="14" t="str">
        <f>'2'!I18</f>
        <v>(nouă 75%)</v>
      </c>
      <c r="H25" s="79"/>
    </row>
    <row r="26" spans="1:8" ht="18" customHeight="1" x14ac:dyDescent="0.2">
      <c r="A26" s="81">
        <v>7</v>
      </c>
      <c r="B26" s="66" t="str">
        <f>'2'!C19</f>
        <v>LALĂ Şt. Miruna-Mihaela</v>
      </c>
      <c r="C26" s="82" t="s">
        <v>56</v>
      </c>
      <c r="D26" s="84" t="str">
        <f>'2'!D19</f>
        <v>Tehnologii de comunicație pentru vehiculele autonome</v>
      </c>
      <c r="E26" s="84" t="str">
        <f>'2'!E19</f>
        <v>Conf. dr. ing. Andrei Răzvan Gheorghiu</v>
      </c>
      <c r="F26" s="78"/>
      <c r="G26" s="13">
        <f>'2'!I19</f>
        <v>10</v>
      </c>
      <c r="H26" s="79"/>
    </row>
    <row r="27" spans="1:8" ht="21" customHeight="1" thickBot="1" x14ac:dyDescent="0.25">
      <c r="A27" s="81"/>
      <c r="B27" s="66"/>
      <c r="C27" s="66"/>
      <c r="D27" s="84"/>
      <c r="E27" s="84"/>
      <c r="F27" s="78"/>
      <c r="G27" s="15" t="str">
        <f>'2'!I20</f>
        <v>(zece)</v>
      </c>
      <c r="H27" s="79"/>
    </row>
    <row r="28" spans="1:8" s="18" customFormat="1" ht="18" customHeight="1" x14ac:dyDescent="0.2">
      <c r="A28" s="81">
        <v>8</v>
      </c>
      <c r="B28" s="66" t="str">
        <f>'2'!C21</f>
        <v>LALESCU P.I. Octav</v>
      </c>
      <c r="C28" s="82" t="s">
        <v>56</v>
      </c>
      <c r="D28" s="84" t="s">
        <v>104</v>
      </c>
      <c r="E28" s="84" t="str">
        <f>'2'!E21</f>
        <v>Conf. dr. ing. Marius Minea</v>
      </c>
      <c r="F28" s="78"/>
      <c r="G28" s="13">
        <f>'2'!I21</f>
        <v>8.25</v>
      </c>
      <c r="H28" s="79"/>
    </row>
    <row r="29" spans="1:8" s="18" customFormat="1" ht="11.25" customHeight="1" thickBot="1" x14ac:dyDescent="0.25">
      <c r="A29" s="81"/>
      <c r="B29" s="66"/>
      <c r="C29" s="66"/>
      <c r="D29" s="84"/>
      <c r="E29" s="84"/>
      <c r="F29" s="78"/>
      <c r="G29" s="15" t="str">
        <f>'2'!I22</f>
        <v>(opt 25%)</v>
      </c>
      <c r="H29" s="79"/>
    </row>
    <row r="30" spans="1:8" s="18" customFormat="1" ht="15.75" x14ac:dyDescent="0.2">
      <c r="A30" s="80">
        <v>9</v>
      </c>
      <c r="B30" s="66" t="str">
        <f>'2'!C23</f>
        <v>LAZĂR V. Florin-Octavian</v>
      </c>
      <c r="C30" s="82" t="s">
        <v>56</v>
      </c>
      <c r="D30" s="84" t="str">
        <f>'2'!D23</f>
        <v>Eficientizarea transportului public prin utilizarea comunicațiilor V2X</v>
      </c>
      <c r="E30" s="84" t="str">
        <f>'2'!E23</f>
        <v>Ș. l. dr. ing. Claudia Maria Surugiu</v>
      </c>
      <c r="F30" s="78"/>
      <c r="G30" s="13">
        <f>'2'!I23</f>
        <v>8.1999999999999993</v>
      </c>
      <c r="H30" s="79"/>
    </row>
    <row r="31" spans="1:8" s="18" customFormat="1" ht="21.75" customHeight="1" thickBot="1" x14ac:dyDescent="0.25">
      <c r="A31" s="81"/>
      <c r="B31" s="66"/>
      <c r="C31" s="66"/>
      <c r="D31" s="84"/>
      <c r="E31" s="84"/>
      <c r="F31" s="78"/>
      <c r="G31" s="15" t="str">
        <f>'2'!I24</f>
        <v>(opt 20%)</v>
      </c>
      <c r="H31" s="79"/>
    </row>
    <row r="32" spans="1:8" s="18" customFormat="1" ht="15.75" x14ac:dyDescent="0.2">
      <c r="A32" s="80">
        <v>10</v>
      </c>
      <c r="B32" s="66" t="str">
        <f>'2'!C25</f>
        <v>MARIN D. Ionuţ-Cosmin</v>
      </c>
      <c r="C32" s="82" t="s">
        <v>56</v>
      </c>
      <c r="D32" s="84" t="str">
        <f>'2'!D25</f>
        <v>Sisteme moderne de afișare a informațiilor pe bord 
HEAD-UP DISPLAY</v>
      </c>
      <c r="E32" s="84" t="str">
        <f>'2'!E25</f>
        <v>Ș.l. dr. ing. Valentin Alexandru Stan</v>
      </c>
      <c r="F32" s="78"/>
      <c r="G32" s="13">
        <f>'2'!I25</f>
        <v>8.1999999999999993</v>
      </c>
      <c r="H32" s="79"/>
    </row>
    <row r="33" spans="1:8" s="18" customFormat="1" ht="25.5" customHeight="1" thickBot="1" x14ac:dyDescent="0.25">
      <c r="A33" s="81"/>
      <c r="B33" s="66"/>
      <c r="C33" s="66"/>
      <c r="D33" s="84"/>
      <c r="E33" s="84"/>
      <c r="F33" s="78"/>
      <c r="G33" s="15" t="str">
        <f>'2'!I26</f>
        <v>(opt 20%)</v>
      </c>
      <c r="H33" s="79"/>
    </row>
    <row r="34" spans="1:8" s="18" customFormat="1" ht="15.75" customHeight="1" x14ac:dyDescent="0.2">
      <c r="A34" s="100">
        <v>11</v>
      </c>
      <c r="B34" s="98" t="str">
        <f>'2'!C27</f>
        <v>NENU D.M. Răzvan-Ionuţ</v>
      </c>
      <c r="C34" s="96" t="s">
        <v>56</v>
      </c>
      <c r="D34" s="94" t="str">
        <f>'2'!D27</f>
        <v>Studiu privind implementarea sistemului GSM-R în România</v>
      </c>
      <c r="E34" s="94" t="str">
        <f>'2'!E27</f>
        <v>Ș. l. dr. ing. Claudia Maria Surugiu</v>
      </c>
      <c r="F34" s="92"/>
      <c r="G34" s="13">
        <f>'2'!I27</f>
        <v>8.6</v>
      </c>
      <c r="H34" s="90"/>
    </row>
    <row r="35" spans="1:8" s="18" customFormat="1" ht="17.25" customHeight="1" thickBot="1" x14ac:dyDescent="0.25">
      <c r="A35" s="101"/>
      <c r="B35" s="99"/>
      <c r="C35" s="97"/>
      <c r="D35" s="95"/>
      <c r="E35" s="95"/>
      <c r="F35" s="93"/>
      <c r="G35" s="15" t="str">
        <f>'2'!I28</f>
        <v>(opt 60%)</v>
      </c>
      <c r="H35" s="91"/>
    </row>
    <row r="36" spans="1:8" s="18" customFormat="1" ht="15.75" x14ac:dyDescent="0.2">
      <c r="A36" s="80">
        <v>12</v>
      </c>
      <c r="B36" s="66" t="str">
        <f>'2'!C29</f>
        <v>PĂPĂLICI T. Adrian-Silviu</v>
      </c>
      <c r="C36" s="82" t="s">
        <v>56</v>
      </c>
      <c r="D36" s="84" t="str">
        <f>'2'!D29</f>
        <v>Sisteme de securitate în domeniul autovehiculelor rutiere</v>
      </c>
      <c r="E36" s="84" t="str">
        <f>'2'!E29</f>
        <v>Conf. dr. ing. Costea Ilona</v>
      </c>
      <c r="F36" s="78"/>
      <c r="G36" s="13">
        <f>'2'!I29</f>
        <v>7.5</v>
      </c>
      <c r="H36" s="79"/>
    </row>
    <row r="37" spans="1:8" s="18" customFormat="1" ht="21" customHeight="1" thickBot="1" x14ac:dyDescent="0.25">
      <c r="A37" s="81"/>
      <c r="B37" s="66"/>
      <c r="C37" s="66"/>
      <c r="D37" s="84"/>
      <c r="E37" s="84"/>
      <c r="F37" s="78"/>
      <c r="G37" s="15" t="str">
        <f>'2'!I30</f>
        <v>(şapte 50%)</v>
      </c>
      <c r="H37" s="79"/>
    </row>
    <row r="38" spans="1:8" ht="15.75" x14ac:dyDescent="0.2">
      <c r="A38" s="81">
        <v>13</v>
      </c>
      <c r="B38" s="66" t="str">
        <f>'2'!C31</f>
        <v>ŞTEFAN D. Damian</v>
      </c>
      <c r="C38" s="82" t="s">
        <v>56</v>
      </c>
      <c r="D38" s="84" t="str">
        <f>'2'!D31</f>
        <v>Utilizarea rețelelor de comunicații în conducerea cooperativă a vehiculelor și informarea pietonilor</v>
      </c>
      <c r="E38" s="84" t="str">
        <f>'2'!E31</f>
        <v>Conf. dr. ing. Marius Minea</v>
      </c>
      <c r="F38" s="78"/>
      <c r="G38" s="13">
        <f>'2'!I31</f>
        <v>7.5</v>
      </c>
      <c r="H38" s="79"/>
    </row>
    <row r="39" spans="1:8" ht="13.5" customHeight="1" x14ac:dyDescent="0.2">
      <c r="A39" s="81"/>
      <c r="B39" s="66"/>
      <c r="C39" s="66"/>
      <c r="D39" s="84"/>
      <c r="E39" s="84"/>
      <c r="F39" s="78"/>
      <c r="G39" s="15" t="str">
        <f>'2'!I32</f>
        <v>(şapte 50%)</v>
      </c>
      <c r="H39" s="79"/>
    </row>
    <row r="41" spans="1:8" ht="15" x14ac:dyDescent="0.25">
      <c r="A41" s="87" t="s">
        <v>26</v>
      </c>
      <c r="B41" s="87"/>
      <c r="C41" s="20"/>
      <c r="D41" s="17"/>
      <c r="E41" s="88" t="s">
        <v>41</v>
      </c>
      <c r="F41" s="88"/>
      <c r="G41" s="88"/>
      <c r="H41" s="88"/>
    </row>
    <row r="42" spans="1:8" ht="15" x14ac:dyDescent="0.25">
      <c r="A42" s="17"/>
      <c r="B42" s="21" t="s">
        <v>25</v>
      </c>
      <c r="C42" s="21"/>
      <c r="D42" s="17"/>
      <c r="E42" s="18" t="s">
        <v>27</v>
      </c>
      <c r="F42" s="17"/>
      <c r="G42" s="17"/>
      <c r="H42" s="35" t="s">
        <v>25</v>
      </c>
    </row>
    <row r="43" spans="1:8" ht="15" x14ac:dyDescent="0.25">
      <c r="A43" s="31" t="s">
        <v>46</v>
      </c>
      <c r="B43" s="37"/>
      <c r="C43" s="37"/>
      <c r="D43" s="37"/>
      <c r="E43" s="37"/>
      <c r="F43" s="19"/>
      <c r="G43" s="19"/>
      <c r="H43" s="19"/>
    </row>
    <row r="44" spans="1:8" ht="15" x14ac:dyDescent="0.25">
      <c r="A44" s="37"/>
      <c r="B44" s="37"/>
      <c r="C44" s="37"/>
      <c r="D44" s="37"/>
      <c r="E44" s="19" t="s">
        <v>47</v>
      </c>
      <c r="F44" s="19"/>
      <c r="G44" s="19"/>
      <c r="H44" s="19"/>
    </row>
    <row r="45" spans="1:8" ht="15" x14ac:dyDescent="0.25">
      <c r="A45" s="88" t="s">
        <v>28</v>
      </c>
      <c r="B45" s="88"/>
      <c r="C45" s="36"/>
      <c r="D45" s="37"/>
      <c r="E45" s="37"/>
      <c r="F45" s="19"/>
      <c r="G45" s="19"/>
      <c r="H45" s="19"/>
    </row>
    <row r="46" spans="1:8" ht="15" x14ac:dyDescent="0.25">
      <c r="A46" s="37"/>
      <c r="B46" s="21" t="s">
        <v>25</v>
      </c>
      <c r="C46" s="21"/>
      <c r="D46" s="37"/>
      <c r="E46" s="19" t="s">
        <v>51</v>
      </c>
      <c r="F46" s="19"/>
      <c r="G46" s="19"/>
      <c r="H46" s="19"/>
    </row>
    <row r="47" spans="1:8" ht="15" x14ac:dyDescent="0.25">
      <c r="A47" s="19" t="s">
        <v>57</v>
      </c>
      <c r="B47" s="37"/>
      <c r="C47" s="37"/>
      <c r="D47" s="37"/>
      <c r="E47" s="37"/>
      <c r="F47" s="19"/>
      <c r="G47" s="19"/>
      <c r="H47" s="19"/>
    </row>
    <row r="48" spans="1:8" ht="15" x14ac:dyDescent="0.25">
      <c r="A48" s="37"/>
      <c r="B48" s="37"/>
      <c r="C48" s="37"/>
      <c r="D48" s="37"/>
      <c r="E48" s="19" t="s">
        <v>52</v>
      </c>
      <c r="F48" s="19"/>
      <c r="G48" s="19"/>
      <c r="H48" s="19"/>
    </row>
    <row r="49" spans="1:8" x14ac:dyDescent="0.2">
      <c r="A49" s="19"/>
      <c r="B49" s="19"/>
      <c r="C49" s="19"/>
      <c r="D49" s="19"/>
      <c r="E49" s="19"/>
      <c r="F49" s="19"/>
      <c r="G49" s="19"/>
      <c r="H49" s="19"/>
    </row>
    <row r="50" spans="1:8" ht="15" x14ac:dyDescent="0.25">
      <c r="A50" s="37"/>
      <c r="B50" s="37"/>
      <c r="C50" s="37"/>
      <c r="D50" s="37"/>
      <c r="E50" s="19" t="s">
        <v>101</v>
      </c>
      <c r="F50" s="19"/>
      <c r="G50" s="19"/>
      <c r="H50" s="19"/>
    </row>
  </sheetData>
  <mergeCells count="102">
    <mergeCell ref="F38:F39"/>
    <mergeCell ref="H38:H39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36:E37"/>
    <mergeCell ref="F36:F37"/>
    <mergeCell ref="H36:H37"/>
    <mergeCell ref="A34:A35"/>
    <mergeCell ref="B34:B35"/>
    <mergeCell ref="C34:C35"/>
    <mergeCell ref="D34:D35"/>
    <mergeCell ref="E34:E35"/>
    <mergeCell ref="F32:F33"/>
    <mergeCell ref="H32:H33"/>
    <mergeCell ref="A30:A31"/>
    <mergeCell ref="B30:B31"/>
    <mergeCell ref="C30:C31"/>
    <mergeCell ref="D30:D31"/>
    <mergeCell ref="E30:E31"/>
    <mergeCell ref="F34:F35"/>
    <mergeCell ref="H34:H35"/>
    <mergeCell ref="A41:B41"/>
    <mergeCell ref="E41:H41"/>
    <mergeCell ref="A45:B45"/>
    <mergeCell ref="H26:H27"/>
    <mergeCell ref="A28:A29"/>
    <mergeCell ref="B28:B29"/>
    <mergeCell ref="C28:C29"/>
    <mergeCell ref="D28:D29"/>
    <mergeCell ref="E28:E29"/>
    <mergeCell ref="F28:F29"/>
    <mergeCell ref="H28:H29"/>
    <mergeCell ref="A26:A27"/>
    <mergeCell ref="B26:B27"/>
    <mergeCell ref="C26:C27"/>
    <mergeCell ref="D26:D27"/>
    <mergeCell ref="E26:E27"/>
    <mergeCell ref="F26:F27"/>
    <mergeCell ref="F30:F31"/>
    <mergeCell ref="H30:H31"/>
    <mergeCell ref="A32:A33"/>
    <mergeCell ref="B32:B33"/>
    <mergeCell ref="C32:C33"/>
    <mergeCell ref="D32:D33"/>
    <mergeCell ref="E32:E33"/>
    <mergeCell ref="H22:H23"/>
    <mergeCell ref="A24:A25"/>
    <mergeCell ref="B24:B25"/>
    <mergeCell ref="C24:C25"/>
    <mergeCell ref="D24:D25"/>
    <mergeCell ref="E24:E25"/>
    <mergeCell ref="F24:F25"/>
    <mergeCell ref="H24:H25"/>
    <mergeCell ref="A22:A23"/>
    <mergeCell ref="B22:B23"/>
    <mergeCell ref="C22:C23"/>
    <mergeCell ref="D22:D23"/>
    <mergeCell ref="E22:E23"/>
    <mergeCell ref="F22:F23"/>
    <mergeCell ref="H18:H19"/>
    <mergeCell ref="A20:A21"/>
    <mergeCell ref="B20:B21"/>
    <mergeCell ref="C20:C21"/>
    <mergeCell ref="D20:D21"/>
    <mergeCell ref="E20:E21"/>
    <mergeCell ref="F20:F21"/>
    <mergeCell ref="H20:H21"/>
    <mergeCell ref="A18:A19"/>
    <mergeCell ref="B18:B19"/>
    <mergeCell ref="C18:C19"/>
    <mergeCell ref="D18:D19"/>
    <mergeCell ref="E18:E19"/>
    <mergeCell ref="F18:F19"/>
    <mergeCell ref="A8:H8"/>
    <mergeCell ref="A11:A12"/>
    <mergeCell ref="B11:B12"/>
    <mergeCell ref="C11:C12"/>
    <mergeCell ref="D11:D12"/>
    <mergeCell ref="E11:F11"/>
    <mergeCell ref="G11:G12"/>
    <mergeCell ref="H11:H12"/>
    <mergeCell ref="F16:F17"/>
    <mergeCell ref="H16:H17"/>
    <mergeCell ref="A14:A15"/>
    <mergeCell ref="B14:B15"/>
    <mergeCell ref="C14:C15"/>
    <mergeCell ref="D14:D15"/>
    <mergeCell ref="E14:E15"/>
    <mergeCell ref="F14:F15"/>
    <mergeCell ref="H14:H15"/>
    <mergeCell ref="A16:A17"/>
    <mergeCell ref="B16:B17"/>
    <mergeCell ref="C16:C17"/>
    <mergeCell ref="D16:D17"/>
    <mergeCell ref="E16:E17"/>
  </mergeCells>
  <printOptions horizontalCentered="1" verticalCentered="1"/>
  <pageMargins left="0.25" right="0.25" top="0.75" bottom="0.75" header="0.3" footer="0.3"/>
  <pageSetup paperSize="9" scale="96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6"/>
  <sheetViews>
    <sheetView topLeftCell="A4" zoomScale="85" zoomScaleNormal="85" workbookViewId="0">
      <selection sqref="A1:E55"/>
    </sheetView>
  </sheetViews>
  <sheetFormatPr defaultRowHeight="15" x14ac:dyDescent="0.25"/>
  <cols>
    <col min="1" max="1" width="6.42578125" style="17" customWidth="1"/>
    <col min="2" max="2" width="41.42578125" style="17" customWidth="1"/>
    <col min="3" max="3" width="15.42578125" style="17" customWidth="1"/>
    <col min="4" max="4" width="13.5703125" style="17" customWidth="1"/>
    <col min="5" max="5" width="19.85546875" style="17" customWidth="1"/>
    <col min="6" max="16384" width="9.140625" style="17"/>
  </cols>
  <sheetData>
    <row r="1" spans="1:6" x14ac:dyDescent="0.25">
      <c r="A1" s="25" t="s">
        <v>29</v>
      </c>
      <c r="E1" s="25" t="s">
        <v>58</v>
      </c>
    </row>
    <row r="2" spans="1:6" x14ac:dyDescent="0.25">
      <c r="A2" s="25" t="s">
        <v>30</v>
      </c>
    </row>
    <row r="3" spans="1:6" x14ac:dyDescent="0.25">
      <c r="A3" s="25" t="s">
        <v>31</v>
      </c>
      <c r="C3" s="26"/>
      <c r="D3" s="26"/>
      <c r="E3" s="26"/>
      <c r="F3" s="26"/>
    </row>
    <row r="4" spans="1:6" x14ac:dyDescent="0.25">
      <c r="A4" s="25" t="s">
        <v>44</v>
      </c>
      <c r="F4" s="26"/>
    </row>
    <row r="5" spans="1:6" x14ac:dyDescent="0.25">
      <c r="A5" s="26"/>
      <c r="F5" s="26"/>
    </row>
    <row r="6" spans="1:6" x14ac:dyDescent="0.25">
      <c r="A6" s="26"/>
      <c r="C6" s="27" t="s">
        <v>32</v>
      </c>
      <c r="F6" s="26"/>
    </row>
    <row r="7" spans="1:6" x14ac:dyDescent="0.25">
      <c r="A7" s="26"/>
      <c r="F7" s="26"/>
    </row>
    <row r="8" spans="1:6" x14ac:dyDescent="0.25">
      <c r="A8" s="26"/>
      <c r="C8" s="27" t="s">
        <v>59</v>
      </c>
      <c r="F8" s="26"/>
    </row>
    <row r="9" spans="1:6" x14ac:dyDescent="0.25">
      <c r="A9" s="26"/>
      <c r="D9" s="27"/>
      <c r="F9" s="26"/>
    </row>
    <row r="10" spans="1:6" ht="15" customHeight="1" x14ac:dyDescent="0.25">
      <c r="A10" s="89" t="s">
        <v>102</v>
      </c>
      <c r="B10" s="89"/>
      <c r="C10" s="89"/>
      <c r="D10" s="89"/>
      <c r="E10" s="89"/>
      <c r="F10" s="26"/>
    </row>
    <row r="11" spans="1:6" x14ac:dyDescent="0.25">
      <c r="A11" s="89"/>
      <c r="B11" s="89"/>
      <c r="C11" s="89"/>
      <c r="D11" s="89"/>
      <c r="E11" s="89"/>
      <c r="F11" s="26"/>
    </row>
    <row r="12" spans="1:6" x14ac:dyDescent="0.25">
      <c r="A12" s="89"/>
      <c r="B12" s="89"/>
      <c r="C12" s="89"/>
      <c r="D12" s="89"/>
      <c r="E12" s="89"/>
      <c r="F12" s="26"/>
    </row>
    <row r="13" spans="1:6" x14ac:dyDescent="0.25">
      <c r="A13" s="89"/>
      <c r="B13" s="89"/>
      <c r="C13" s="89"/>
      <c r="D13" s="89"/>
      <c r="E13" s="89"/>
    </row>
    <row r="14" spans="1:6" x14ac:dyDescent="0.25">
      <c r="A14" s="89"/>
      <c r="B14" s="89"/>
      <c r="C14" s="89"/>
      <c r="D14" s="89"/>
      <c r="E14" s="89"/>
    </row>
    <row r="15" spans="1:6" ht="15.75" thickBot="1" x14ac:dyDescent="0.3">
      <c r="A15" s="89"/>
      <c r="B15" s="89"/>
      <c r="C15" s="89"/>
      <c r="D15" s="89"/>
      <c r="E15" s="89"/>
    </row>
    <row r="16" spans="1:6" ht="44.25" customHeight="1" thickBot="1" x14ac:dyDescent="0.3">
      <c r="A16" s="41" t="s">
        <v>33</v>
      </c>
      <c r="B16" s="40" t="s">
        <v>34</v>
      </c>
      <c r="C16" s="40" t="s">
        <v>35</v>
      </c>
      <c r="D16" s="40" t="s">
        <v>36</v>
      </c>
      <c r="E16" s="40" t="s">
        <v>37</v>
      </c>
    </row>
    <row r="17" spans="1:5" ht="15" customHeight="1" thickTop="1" x14ac:dyDescent="0.25">
      <c r="A17" s="51">
        <v>1</v>
      </c>
      <c r="B17" s="66" t="s">
        <v>61</v>
      </c>
      <c r="C17" s="52" t="str">
        <f>CONCATENATE('2'!$I7," ",'2'!$I8)</f>
        <v>8 (opt)</v>
      </c>
      <c r="D17" s="53"/>
      <c r="E17" s="54"/>
    </row>
    <row r="18" spans="1:5" ht="15" hidden="1" customHeight="1" x14ac:dyDescent="0.25">
      <c r="A18" s="55"/>
      <c r="B18" s="66"/>
      <c r="C18" s="42" t="str">
        <f>CONCATENATE('2'!$I8," ",'2'!$I9)</f>
        <v>(opt) 7.75</v>
      </c>
      <c r="D18" s="28"/>
      <c r="E18" s="56"/>
    </row>
    <row r="19" spans="1:5" ht="15" customHeight="1" x14ac:dyDescent="0.25">
      <c r="A19" s="55">
        <v>2</v>
      </c>
      <c r="B19" s="66" t="s">
        <v>63</v>
      </c>
      <c r="C19" s="42" t="str">
        <f>CONCATENATE('2'!$I9," ",'2'!$I10)</f>
        <v>7.75 (şapte 75%)</v>
      </c>
      <c r="D19" s="28"/>
      <c r="E19" s="56"/>
    </row>
    <row r="20" spans="1:5" ht="15" hidden="1" customHeight="1" x14ac:dyDescent="0.25">
      <c r="A20" s="55">
        <v>3</v>
      </c>
      <c r="B20" s="66"/>
      <c r="C20" s="42" t="str">
        <f>CONCATENATE('2'!$I10," ",'2'!$I11)</f>
        <v>(şapte 75%) 8.75</v>
      </c>
      <c r="D20" s="28"/>
      <c r="E20" s="56"/>
    </row>
    <row r="21" spans="1:5" ht="15" customHeight="1" x14ac:dyDescent="0.25">
      <c r="A21" s="55">
        <v>3</v>
      </c>
      <c r="B21" s="66" t="s">
        <v>66</v>
      </c>
      <c r="C21" s="42" t="str">
        <f>CONCATENATE('2'!$I11," ",'2'!$I12)</f>
        <v>8.75 (opt 75%)</v>
      </c>
      <c r="D21" s="28"/>
      <c r="E21" s="56"/>
    </row>
    <row r="22" spans="1:5" ht="15" hidden="1" customHeight="1" x14ac:dyDescent="0.25">
      <c r="A22" s="55">
        <v>4</v>
      </c>
      <c r="B22" s="66"/>
      <c r="C22" s="42" t="str">
        <f>CONCATENATE('2'!$I12," ",'2'!$I13)</f>
        <v>(opt 75%) 10</v>
      </c>
      <c r="D22" s="28"/>
      <c r="E22" s="56"/>
    </row>
    <row r="23" spans="1:5" ht="15" customHeight="1" x14ac:dyDescent="0.25">
      <c r="A23" s="55">
        <v>4</v>
      </c>
      <c r="B23" s="66" t="s">
        <v>68</v>
      </c>
      <c r="C23" s="42" t="str">
        <f>CONCATENATE('2'!$I13," ",'2'!$I14)</f>
        <v>10 (zece)</v>
      </c>
      <c r="D23" s="28"/>
      <c r="E23" s="56"/>
    </row>
    <row r="24" spans="1:5" ht="15" hidden="1" customHeight="1" x14ac:dyDescent="0.25">
      <c r="A24" s="55"/>
      <c r="B24" s="66"/>
      <c r="C24" s="42" t="str">
        <f>CONCATENATE('2'!$I14," ",'2'!$I15)</f>
        <v>(zece) 9.75</v>
      </c>
      <c r="D24" s="28"/>
      <c r="E24" s="56"/>
    </row>
    <row r="25" spans="1:5" ht="15" customHeight="1" x14ac:dyDescent="0.25">
      <c r="A25" s="55">
        <v>5</v>
      </c>
      <c r="B25" s="66" t="s">
        <v>71</v>
      </c>
      <c r="C25" s="42" t="str">
        <f>CONCATENATE('2'!$I15," ",'2'!$I16)</f>
        <v>9.75 (nouă 75%)</v>
      </c>
      <c r="D25" s="28"/>
      <c r="E25" s="56"/>
    </row>
    <row r="26" spans="1:5" ht="15" hidden="1" customHeight="1" x14ac:dyDescent="0.25">
      <c r="A26" s="55">
        <v>7</v>
      </c>
      <c r="B26" s="66"/>
      <c r="C26" s="42" t="str">
        <f>CONCATENATE('2'!$I16," ",'2'!$I17)</f>
        <v>(nouă 75%) 9.75</v>
      </c>
      <c r="D26" s="28"/>
      <c r="E26" s="56"/>
    </row>
    <row r="27" spans="1:5" ht="15" customHeight="1" x14ac:dyDescent="0.25">
      <c r="A27" s="55">
        <v>6</v>
      </c>
      <c r="B27" s="66" t="s">
        <v>73</v>
      </c>
      <c r="C27" s="42" t="str">
        <f>CONCATENATE('2'!$I17," ",'2'!$I18)</f>
        <v>9.75 (nouă 75%)</v>
      </c>
      <c r="D27" s="28"/>
      <c r="E27" s="56"/>
    </row>
    <row r="28" spans="1:5" ht="15" hidden="1" customHeight="1" x14ac:dyDescent="0.25">
      <c r="A28" s="55">
        <v>8</v>
      </c>
      <c r="B28" s="66"/>
      <c r="C28" s="42" t="str">
        <f>CONCATENATE('2'!$I18," ",'2'!$I19)</f>
        <v>(nouă 75%) 10</v>
      </c>
      <c r="D28" s="28"/>
      <c r="E28" s="56"/>
    </row>
    <row r="29" spans="1:5" ht="15" customHeight="1" x14ac:dyDescent="0.25">
      <c r="A29" s="55">
        <v>7</v>
      </c>
      <c r="B29" s="66" t="s">
        <v>74</v>
      </c>
      <c r="C29" s="42" t="str">
        <f>CONCATENATE('2'!$I19," ",'2'!$I20)</f>
        <v>10 (zece)</v>
      </c>
      <c r="D29" s="28"/>
      <c r="E29" s="56"/>
    </row>
    <row r="30" spans="1:5" ht="15" hidden="1" customHeight="1" x14ac:dyDescent="0.25">
      <c r="A30" s="55"/>
      <c r="B30" s="66"/>
      <c r="C30" s="42" t="str">
        <f>CONCATENATE('2'!$I20," ",'2'!$I21)</f>
        <v>(zece) 8.25</v>
      </c>
      <c r="D30" s="28"/>
      <c r="E30" s="56"/>
    </row>
    <row r="31" spans="1:5" ht="15" customHeight="1" x14ac:dyDescent="0.25">
      <c r="A31" s="55">
        <v>8</v>
      </c>
      <c r="B31" s="66" t="s">
        <v>76</v>
      </c>
      <c r="C31" s="42" t="str">
        <f>CONCATENATE('2'!$I21," ",'2'!$I22)</f>
        <v>8.25 (opt 25%)</v>
      </c>
      <c r="D31" s="28"/>
      <c r="E31" s="56"/>
    </row>
    <row r="32" spans="1:5" ht="15" hidden="1" customHeight="1" x14ac:dyDescent="0.25">
      <c r="A32" s="55">
        <v>11</v>
      </c>
      <c r="B32" s="66"/>
      <c r="C32" s="42" t="str">
        <f>CONCATENATE('2'!$I22," ",'2'!$I23)</f>
        <v>(opt 25%) 8.2</v>
      </c>
      <c r="D32" s="28"/>
      <c r="E32" s="56"/>
    </row>
    <row r="33" spans="1:8" ht="15" customHeight="1" x14ac:dyDescent="0.25">
      <c r="A33" s="55">
        <v>9</v>
      </c>
      <c r="B33" s="66" t="s">
        <v>77</v>
      </c>
      <c r="C33" s="42" t="str">
        <f>CONCATENATE('2'!$I23," ",'2'!$I24)</f>
        <v>8.2 (opt 20%)</v>
      </c>
      <c r="D33" s="28"/>
      <c r="E33" s="56"/>
    </row>
    <row r="34" spans="1:8" ht="15" hidden="1" customHeight="1" x14ac:dyDescent="0.25">
      <c r="A34" s="55">
        <v>12</v>
      </c>
      <c r="B34" s="66"/>
      <c r="C34" s="42" t="str">
        <f>CONCATENATE('2'!$I24," ",'2'!$I25)</f>
        <v>(opt 20%) 8.2</v>
      </c>
      <c r="D34" s="28"/>
      <c r="E34" s="56"/>
    </row>
    <row r="35" spans="1:8" ht="15" customHeight="1" x14ac:dyDescent="0.25">
      <c r="A35" s="55">
        <v>10</v>
      </c>
      <c r="B35" s="66" t="s">
        <v>79</v>
      </c>
      <c r="C35" s="42" t="str">
        <f>CONCATENATE('2'!$I25," ",'2'!$I26)</f>
        <v>8.2 (opt 20%)</v>
      </c>
      <c r="D35" s="28"/>
      <c r="E35" s="56"/>
    </row>
    <row r="36" spans="1:8" ht="15" hidden="1" customHeight="1" x14ac:dyDescent="0.25">
      <c r="A36" s="55"/>
      <c r="B36" s="66"/>
      <c r="C36" s="42" t="str">
        <f>CONCATENATE('2'!$I26," ",'2'!$I27)</f>
        <v>(opt 20%) 8.6</v>
      </c>
      <c r="D36" s="28"/>
      <c r="E36" s="56"/>
    </row>
    <row r="37" spans="1:8" ht="15" customHeight="1" x14ac:dyDescent="0.25">
      <c r="A37" s="55">
        <v>11</v>
      </c>
      <c r="B37" s="66" t="s">
        <v>82</v>
      </c>
      <c r="C37" s="42" t="str">
        <f>CONCATENATE('2'!$I27," ",'2'!$I28)</f>
        <v>8.6 (opt 60%)</v>
      </c>
      <c r="D37" s="28"/>
      <c r="E37" s="56"/>
    </row>
    <row r="38" spans="1:8" ht="15" hidden="1" customHeight="1" x14ac:dyDescent="0.25">
      <c r="A38" s="55">
        <v>15</v>
      </c>
      <c r="B38" s="66"/>
      <c r="C38" s="42" t="str">
        <f>CONCATENATE('2'!$I28," ",'2'!$I29)</f>
        <v>(opt 60%) 7.5</v>
      </c>
      <c r="D38" s="28"/>
      <c r="E38" s="56"/>
    </row>
    <row r="39" spans="1:8" ht="15" customHeight="1" x14ac:dyDescent="0.25">
      <c r="A39" s="55">
        <v>12</v>
      </c>
      <c r="B39" s="66" t="s">
        <v>84</v>
      </c>
      <c r="C39" s="42" t="str">
        <f>CONCATENATE('2'!$I29," ",'2'!$I30)</f>
        <v>7.5 (şapte 50%)</v>
      </c>
      <c r="D39" s="28"/>
      <c r="E39" s="56"/>
    </row>
    <row r="40" spans="1:8" ht="15" hidden="1" customHeight="1" x14ac:dyDescent="0.25">
      <c r="A40" s="55">
        <v>16</v>
      </c>
      <c r="B40" s="66"/>
      <c r="C40" s="42" t="str">
        <f>CONCATENATE('2'!$I30," ",'2'!$I31)</f>
        <v>(şapte 50%) 7.5</v>
      </c>
      <c r="D40" s="28"/>
      <c r="E40" s="56"/>
    </row>
    <row r="41" spans="1:8" ht="15" customHeight="1" x14ac:dyDescent="0.25">
      <c r="A41" s="55">
        <v>13</v>
      </c>
      <c r="B41" s="66" t="s">
        <v>87</v>
      </c>
      <c r="C41" s="42" t="str">
        <f>CONCATENATE('2'!$I31," ",'2'!$I32)</f>
        <v>7.5 (şapte 50%)</v>
      </c>
      <c r="D41" s="28"/>
      <c r="E41" s="56"/>
    </row>
    <row r="42" spans="1:8" ht="15" hidden="1" customHeight="1" x14ac:dyDescent="0.25">
      <c r="A42" s="55"/>
      <c r="B42" s="66"/>
      <c r="C42" s="42" t="e">
        <f>CONCATENATE('2'!$I32," ",'2'!#REF!)</f>
        <v>#REF!</v>
      </c>
      <c r="D42" s="28"/>
      <c r="E42" s="56"/>
    </row>
    <row r="43" spans="1:8" ht="0.75" customHeight="1" x14ac:dyDescent="0.25">
      <c r="A43" s="55">
        <v>15</v>
      </c>
      <c r="B43" s="57"/>
      <c r="C43" s="42"/>
      <c r="D43" s="28"/>
      <c r="E43" s="56"/>
    </row>
    <row r="44" spans="1:8" ht="15" hidden="1" customHeight="1" x14ac:dyDescent="0.25">
      <c r="A44" s="48" t="s">
        <v>38</v>
      </c>
      <c r="B44" s="38"/>
      <c r="C44" s="32"/>
      <c r="D44" s="49"/>
      <c r="E44" s="50"/>
      <c r="F44" s="39"/>
      <c r="G44" s="39"/>
      <c r="H44" s="39"/>
    </row>
    <row r="45" spans="1:8" ht="15" customHeight="1" x14ac:dyDescent="0.25">
      <c r="H45" s="35"/>
    </row>
    <row r="46" spans="1:8" ht="15" customHeight="1" x14ac:dyDescent="0.25">
      <c r="A46" s="29" t="s">
        <v>40</v>
      </c>
      <c r="C46" s="26"/>
      <c r="D46" s="29" t="s">
        <v>39</v>
      </c>
      <c r="F46" s="19"/>
      <c r="G46" s="19"/>
      <c r="H46" s="19"/>
    </row>
    <row r="47" spans="1:8" ht="15" customHeight="1" x14ac:dyDescent="0.25">
      <c r="F47" s="19"/>
      <c r="G47" s="19"/>
      <c r="H47" s="19"/>
    </row>
    <row r="48" spans="1:8" ht="15" customHeight="1" x14ac:dyDescent="0.25">
      <c r="A48" s="31" t="s">
        <v>46</v>
      </c>
      <c r="B48" s="26"/>
      <c r="C48" s="26"/>
      <c r="D48" s="19" t="s">
        <v>47</v>
      </c>
      <c r="E48" s="19"/>
      <c r="F48" s="19"/>
      <c r="G48" s="19"/>
      <c r="H48" s="19"/>
    </row>
    <row r="49" spans="1:8" ht="15" customHeight="1" x14ac:dyDescent="0.25">
      <c r="C49" s="26"/>
      <c r="D49" s="37"/>
      <c r="E49" s="19"/>
      <c r="F49" s="19"/>
      <c r="G49" s="19"/>
      <c r="H49" s="19"/>
    </row>
    <row r="50" spans="1:8" ht="15" customHeight="1" x14ac:dyDescent="0.25">
      <c r="C50" s="26"/>
      <c r="D50" s="19" t="s">
        <v>51</v>
      </c>
      <c r="E50" s="19"/>
      <c r="F50" s="19"/>
      <c r="G50" s="19"/>
      <c r="H50" s="19"/>
    </row>
    <row r="51" spans="1:8" ht="15" customHeight="1" x14ac:dyDescent="0.25">
      <c r="A51" s="30"/>
      <c r="C51" s="26"/>
      <c r="D51" s="37"/>
      <c r="E51" s="19"/>
      <c r="F51" s="19"/>
      <c r="G51" s="19"/>
      <c r="H51" s="19"/>
    </row>
    <row r="52" spans="1:8" ht="15" customHeight="1" x14ac:dyDescent="0.25">
      <c r="A52" s="30"/>
      <c r="B52" s="26"/>
      <c r="C52" s="26"/>
      <c r="D52" s="19" t="s">
        <v>52</v>
      </c>
      <c r="E52" s="19"/>
      <c r="F52" s="19"/>
      <c r="G52" s="19"/>
      <c r="H52" s="19"/>
    </row>
    <row r="53" spans="1:8" ht="15" customHeight="1" x14ac:dyDescent="0.25">
      <c r="C53" s="26"/>
      <c r="D53" s="19"/>
      <c r="E53" s="19"/>
      <c r="F53" s="19"/>
      <c r="G53" s="19"/>
      <c r="H53" s="19"/>
    </row>
    <row r="54" spans="1:8" ht="15" customHeight="1" x14ac:dyDescent="0.25">
      <c r="C54" s="26"/>
      <c r="D54" s="19" t="s">
        <v>101</v>
      </c>
      <c r="E54" s="19"/>
      <c r="F54" s="19"/>
    </row>
    <row r="55" spans="1:8" ht="15" customHeight="1" x14ac:dyDescent="0.25"/>
    <row r="56" spans="1:8" ht="15" customHeight="1" x14ac:dyDescent="0.25"/>
  </sheetData>
  <mergeCells count="14">
    <mergeCell ref="B25:B26"/>
    <mergeCell ref="B27:B28"/>
    <mergeCell ref="B39:B40"/>
    <mergeCell ref="B41:B42"/>
    <mergeCell ref="B29:B30"/>
    <mergeCell ref="B31:B32"/>
    <mergeCell ref="B35:B36"/>
    <mergeCell ref="B37:B38"/>
    <mergeCell ref="B33:B34"/>
    <mergeCell ref="A10:E15"/>
    <mergeCell ref="B17:B18"/>
    <mergeCell ref="B19:B20"/>
    <mergeCell ref="B21:B22"/>
    <mergeCell ref="B23:B24"/>
  </mergeCells>
  <printOptions horizontalCentered="1" verticalCentered="1"/>
  <pageMargins left="0" right="0" top="0" bottom="0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</vt:lpstr>
      <vt:lpstr>cat 2</vt:lpstr>
      <vt:lpstr> PV 2</vt:lpstr>
      <vt:lpstr>' PV 2'!Print_Area</vt:lpstr>
      <vt:lpstr>'2'!Print_Area</vt:lpstr>
      <vt:lpstr>'cat 2'!Print_Area</vt:lpstr>
      <vt:lpstr>'cat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Beldescu</dc:creator>
  <cp:lastModifiedBy>Ion Stancel</cp:lastModifiedBy>
  <cp:lastPrinted>2020-06-25T12:56:56Z</cp:lastPrinted>
  <dcterms:created xsi:type="dcterms:W3CDTF">2014-06-23T13:40:17Z</dcterms:created>
  <dcterms:modified xsi:type="dcterms:W3CDTF">2020-06-25T12:57:32Z</dcterms:modified>
</cp:coreProperties>
</file>